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汇总表 （报财政）" sheetId="15" r:id="rId1"/>
    <sheet name="4-6月明细表" sheetId="14" r:id="rId2"/>
    <sheet name="4-6月公示表" sheetId="22" r:id="rId3"/>
    <sheet name="社保计算基数" sheetId="20" r:id="rId4"/>
    <sheet name="医保缴费情况" sheetId="21" r:id="rId5"/>
  </sheets>
  <definedNames>
    <definedName name="_xlnm._FilterDatabase" localSheetId="1" hidden="1">'4-6月明细表'!$A$2:$I$215</definedName>
    <definedName name="_xlnm._FilterDatabase" localSheetId="2" hidden="1">'4-6月公示表'!$A$2:$M$187</definedName>
    <definedName name="_xlnm._FilterDatabase" localSheetId="3" hidden="1">社保计算基数!$A$1:$P$2</definedName>
    <definedName name="_xlnm.Print_Area" localSheetId="0">'汇总表 （报财政）'!$A$1:$G$102</definedName>
    <definedName name="_xlnm.Print_Titles" localSheetId="0">'汇总表 （报财政）'!$1:$3</definedName>
  </definedNames>
  <calcPr calcId="144525"/>
</workbook>
</file>

<file path=xl/sharedStrings.xml><?xml version="1.0" encoding="utf-8"?>
<sst xmlns="http://schemas.openxmlformats.org/spreadsheetml/2006/main" count="2037" uniqueCount="462">
  <si>
    <t>2022年4-6月曾都区公益性岗位补贴和公益性岗位社保补贴汇总表</t>
  </si>
  <si>
    <t xml:space="preserve">       单位：人、元</t>
  </si>
  <si>
    <t>序号</t>
  </si>
  <si>
    <t>单位名称</t>
  </si>
  <si>
    <t>岗位人数</t>
  </si>
  <si>
    <t>岗位补贴金额</t>
  </si>
  <si>
    <t>社保补贴金额</t>
  </si>
  <si>
    <t>合计</t>
  </si>
  <si>
    <t>备注</t>
  </si>
  <si>
    <t>一、东城街道</t>
  </si>
  <si>
    <t>东城街道带陨阁社区</t>
  </si>
  <si>
    <t>东城街道天后宫社区</t>
  </si>
  <si>
    <t>东城街道烈山社区</t>
  </si>
  <si>
    <t>东城街道舜井社区</t>
  </si>
  <si>
    <t>东城街道东兴社区</t>
  </si>
  <si>
    <t>东城街道鹿鹤社区</t>
  </si>
  <si>
    <t>二、西城街道</t>
  </si>
  <si>
    <t>西城街道双龙寺社区</t>
  </si>
  <si>
    <t xml:space="preserve">  </t>
  </si>
  <si>
    <t>西城街道飞来土社区</t>
  </si>
  <si>
    <t>西城街道汉东楼社区</t>
  </si>
  <si>
    <t>西城街道通津桥社区</t>
  </si>
  <si>
    <t>西城街道玉波门社区</t>
  </si>
  <si>
    <t>西城街道铁树社区</t>
  </si>
  <si>
    <t>西城街道白云湖社区</t>
  </si>
  <si>
    <t>西城街道乌龙巷社区</t>
  </si>
  <si>
    <t>西城街道草店子社区</t>
  </si>
  <si>
    <t>西城街道九曲弯社区</t>
  </si>
  <si>
    <t>三、南郊街道</t>
  </si>
  <si>
    <t>南郊街道马家榨社区</t>
  </si>
  <si>
    <t>南郊街道擂鼓墩社区</t>
  </si>
  <si>
    <t>南郊街道南烟墩村民委员会</t>
  </si>
  <si>
    <t>南郊街道朱家湾居委会</t>
  </si>
  <si>
    <t>南郊街道黄畈村</t>
  </si>
  <si>
    <t>四、北郊街道</t>
  </si>
  <si>
    <t>北郊街道九间屋村</t>
  </si>
  <si>
    <t>北郊街道花溪社区</t>
  </si>
  <si>
    <t>北郊街道楚风社区</t>
  </si>
  <si>
    <t>北郊街道碾子巷社区</t>
  </si>
  <si>
    <t>北郊街道八里岔社区</t>
  </si>
  <si>
    <t>北郊街道办事处</t>
  </si>
  <si>
    <t>北郊街道桃园社区</t>
  </si>
  <si>
    <t>北郊街道亚通社区</t>
  </si>
  <si>
    <t>北郊街道孔家坡社区</t>
  </si>
  <si>
    <t xml:space="preserve">五、城南新区 </t>
  </si>
  <si>
    <t>城南新区涢水社区</t>
  </si>
  <si>
    <t>城南新区管理委员会</t>
  </si>
  <si>
    <t>城南新区风光社区</t>
  </si>
  <si>
    <t>城南新区前进社区</t>
  </si>
  <si>
    <t>六、万店镇</t>
  </si>
  <si>
    <t>万店镇人民政府</t>
  </si>
  <si>
    <t>万店镇塔湾居委会</t>
  </si>
  <si>
    <t>万店镇财政所</t>
  </si>
  <si>
    <t>七、何店镇</t>
  </si>
  <si>
    <t>何店镇白庙村</t>
  </si>
  <si>
    <t>何店镇贯庄村</t>
  </si>
  <si>
    <t>何店镇农村福利院</t>
  </si>
  <si>
    <t>何店镇村镇建设服务中心</t>
  </si>
  <si>
    <t>八、洛阳镇</t>
  </si>
  <si>
    <t>洛阳镇易家湾村</t>
  </si>
  <si>
    <t>洛阳镇小岭冲村</t>
  </si>
  <si>
    <t>洛阳镇张畈村</t>
  </si>
  <si>
    <t>洛阳镇珠宝山村</t>
  </si>
  <si>
    <t>洛阳镇永兴村</t>
  </si>
  <si>
    <t>洛阳镇骆家畈村</t>
  </si>
  <si>
    <t>洛阳镇九口堰村</t>
  </si>
  <si>
    <t>洛阳镇金鸡岭村</t>
  </si>
  <si>
    <t>洛阳镇邱畈村</t>
  </si>
  <si>
    <t>洛阳镇怡和路居委会</t>
  </si>
  <si>
    <t>洛阳镇财政所</t>
  </si>
  <si>
    <t>洛阳镇政府</t>
  </si>
  <si>
    <t>九、府河镇</t>
  </si>
  <si>
    <t>府河镇杜家冲村</t>
  </si>
  <si>
    <t>府河镇冯家畈村</t>
  </si>
  <si>
    <t>府河镇沙门铺村</t>
  </si>
  <si>
    <t>府河镇拱桥河村</t>
  </si>
  <si>
    <t>府河镇官堰堤村</t>
  </si>
  <si>
    <t>府河镇白河滩村</t>
  </si>
  <si>
    <t>府河镇万隆居委会</t>
  </si>
  <si>
    <t>府河镇人民政府</t>
  </si>
  <si>
    <t>府河镇财政所</t>
  </si>
  <si>
    <t>府河镇现光山林场</t>
  </si>
  <si>
    <t>府河镇中心学校</t>
  </si>
  <si>
    <t>十、曾都经济开发区</t>
  </si>
  <si>
    <t>经济开发区管理委员会</t>
  </si>
  <si>
    <t>经济开发区星光社区</t>
  </si>
  <si>
    <t>经济开发区首义社区</t>
  </si>
  <si>
    <t>开发区财政分局</t>
  </si>
  <si>
    <t>十一、区直部门</t>
  </si>
  <si>
    <t>曾都区劳动就业训练中心</t>
  </si>
  <si>
    <t>曾都区科学技术和经济信息化局</t>
  </si>
  <si>
    <t>曾都区市场监督管理局</t>
  </si>
  <si>
    <t>曾都区公共资源交易中心</t>
  </si>
  <si>
    <t>曾都区区委直属机关工委</t>
  </si>
  <si>
    <t>随州市曾都区商务局</t>
  </si>
  <si>
    <t>共青团曾都区委员会</t>
  </si>
  <si>
    <t>老干部活动中心</t>
  </si>
  <si>
    <t>区人才服务局</t>
  </si>
  <si>
    <t>区供销合作社联合社</t>
  </si>
  <si>
    <t>区农机服务中心</t>
  </si>
  <si>
    <t>聚奎门学校</t>
  </si>
  <si>
    <t>区应急管理局</t>
  </si>
  <si>
    <t>区工商业联合会</t>
  </si>
  <si>
    <t>东城街道综合执法中心</t>
  </si>
  <si>
    <t>区招商服务中心</t>
  </si>
  <si>
    <t>南郊街道综合执法中心</t>
  </si>
  <si>
    <t>畜牧技术推广站</t>
  </si>
  <si>
    <t>十二、人社中心</t>
  </si>
  <si>
    <t>万店人社中心</t>
  </si>
  <si>
    <t>淅河人社中心</t>
  </si>
  <si>
    <t>何店人社中心</t>
  </si>
  <si>
    <t>合   计</t>
  </si>
  <si>
    <t>2022年7-9月曾都区公益性岗位补贴明细表</t>
  </si>
  <si>
    <t>姓名</t>
  </si>
  <si>
    <t>性别</t>
  </si>
  <si>
    <t>岗位
补贴（元）</t>
  </si>
  <si>
    <t>社保补贴</t>
  </si>
  <si>
    <t>补贴合计</t>
  </si>
  <si>
    <t>社保补贴时段</t>
  </si>
  <si>
    <t>一、东城街道(合计14人）</t>
  </si>
  <si>
    <t>徐宗文</t>
  </si>
  <si>
    <t>男</t>
  </si>
  <si>
    <t>7-9月</t>
  </si>
  <si>
    <t>李长华</t>
  </si>
  <si>
    <t>刘发容</t>
  </si>
  <si>
    <t>女</t>
  </si>
  <si>
    <t>龚治前</t>
  </si>
  <si>
    <t>龚萍</t>
  </si>
  <si>
    <t>8-9月</t>
  </si>
  <si>
    <t>8月新进</t>
  </si>
  <si>
    <t>宫继承</t>
  </si>
  <si>
    <t>张绍彬</t>
  </si>
  <si>
    <t>东城街道八一社区</t>
  </si>
  <si>
    <t>左伟容</t>
  </si>
  <si>
    <t>东城街道龙门街社区</t>
  </si>
  <si>
    <t>蔡呈香</t>
  </si>
  <si>
    <t>何振华</t>
  </si>
  <si>
    <t>闻长慧</t>
  </si>
  <si>
    <t>赵奥妮</t>
  </si>
  <si>
    <t>刘健</t>
  </si>
  <si>
    <t>东城街道蒋家岗社区</t>
  </si>
  <si>
    <t>徐勇</t>
  </si>
  <si>
    <t>二、西城街道（合计23人）</t>
  </si>
  <si>
    <t>田开忠</t>
  </si>
  <si>
    <t>冷明友</t>
  </si>
  <si>
    <t>廖有珍</t>
  </si>
  <si>
    <t>冷峰</t>
  </si>
  <si>
    <t>杜承立</t>
  </si>
  <si>
    <t>熊芬芬</t>
  </si>
  <si>
    <t>刘芳</t>
  </si>
  <si>
    <t>彭小花</t>
  </si>
  <si>
    <t>周红平</t>
  </si>
  <si>
    <t>邓光林</t>
  </si>
  <si>
    <t>王春平</t>
  </si>
  <si>
    <t>刘晓红</t>
  </si>
  <si>
    <t>许杨国</t>
  </si>
  <si>
    <t>郭万宇</t>
  </si>
  <si>
    <t>李小平</t>
  </si>
  <si>
    <t>软秀敏</t>
  </si>
  <si>
    <t>李奎</t>
  </si>
  <si>
    <t>刘少</t>
  </si>
  <si>
    <t>张静</t>
  </si>
  <si>
    <t>刘会敏</t>
  </si>
  <si>
    <t>倪娜</t>
  </si>
  <si>
    <t>毛娟</t>
  </si>
  <si>
    <t>汪卫华</t>
  </si>
  <si>
    <t>三、南郊街道（合计6人）</t>
  </si>
  <si>
    <t>虞良</t>
  </si>
  <si>
    <t>刘丽</t>
  </si>
  <si>
    <t>陈孟芹</t>
  </si>
  <si>
    <t>张芹</t>
  </si>
  <si>
    <t>周海芳</t>
  </si>
  <si>
    <t>黄祖银</t>
  </si>
  <si>
    <t>四、北郊街道（合计21人）</t>
  </si>
  <si>
    <t>桂应庭</t>
  </si>
  <si>
    <t>邓克升</t>
  </si>
  <si>
    <t>李元祥</t>
  </si>
  <si>
    <t>黄相坤</t>
  </si>
  <si>
    <t>夏治平</t>
  </si>
  <si>
    <t>韩欣辰</t>
  </si>
  <si>
    <t>周秀梅</t>
  </si>
  <si>
    <t>刘波</t>
  </si>
  <si>
    <t>阮平国</t>
  </si>
  <si>
    <t>肖红玲</t>
  </si>
  <si>
    <t>蒋金霞</t>
  </si>
  <si>
    <t>孙小艳</t>
  </si>
  <si>
    <t>北郊街道黄龙社区</t>
  </si>
  <si>
    <t>张玲</t>
  </si>
  <si>
    <t>冷传才</t>
  </si>
  <si>
    <t>冷昌林</t>
  </si>
  <si>
    <t>刘拴成</t>
  </si>
  <si>
    <t>王金林</t>
  </si>
  <si>
    <t>卓娟</t>
  </si>
  <si>
    <t>肖换芹</t>
  </si>
  <si>
    <t>王陆英</t>
  </si>
  <si>
    <t>杨婧怡</t>
  </si>
  <si>
    <t>五、城南新区（合计11人）</t>
  </si>
  <si>
    <t>谢万会</t>
  </si>
  <si>
    <t>李林</t>
  </si>
  <si>
    <t>叶娜娜</t>
  </si>
  <si>
    <t>潘晓华</t>
  </si>
  <si>
    <t>郑金容</t>
  </si>
  <si>
    <t>邵银娥</t>
  </si>
  <si>
    <t>7月</t>
  </si>
  <si>
    <t>8月退出</t>
  </si>
  <si>
    <t>陈蓉</t>
  </si>
  <si>
    <t>刘桥</t>
  </si>
  <si>
    <t>张体和</t>
  </si>
  <si>
    <t>孙春政</t>
  </si>
  <si>
    <t>吴凤</t>
  </si>
  <si>
    <t>六、万店镇（合计10人）</t>
  </si>
  <si>
    <t>万良军</t>
  </si>
  <si>
    <t>王云</t>
  </si>
  <si>
    <t>王洪胜</t>
  </si>
  <si>
    <t>王恒</t>
  </si>
  <si>
    <t>彭华菊</t>
  </si>
  <si>
    <t>徐慧玲</t>
  </si>
  <si>
    <t>聂艳</t>
  </si>
  <si>
    <t>万琴</t>
  </si>
  <si>
    <t>叶振兵</t>
  </si>
  <si>
    <t>陈惠琴</t>
  </si>
  <si>
    <t>七、何店镇（合计6人）</t>
  </si>
  <si>
    <t>黎凤慧</t>
  </si>
  <si>
    <t>黄立艳</t>
  </si>
  <si>
    <t>杨香丽</t>
  </si>
  <si>
    <t>张国志</t>
  </si>
  <si>
    <t>夏定科</t>
  </si>
  <si>
    <t>王义德</t>
  </si>
  <si>
    <t>八、洛阳镇（合计27人）</t>
  </si>
  <si>
    <t>张爽</t>
  </si>
  <si>
    <t>7-8月</t>
  </si>
  <si>
    <t>9月退出</t>
  </si>
  <si>
    <t>施从刚</t>
  </si>
  <si>
    <t>罗艳</t>
  </si>
  <si>
    <t>邬照清</t>
  </si>
  <si>
    <t>朱群先</t>
  </si>
  <si>
    <t>洛阳镇同兴村</t>
  </si>
  <si>
    <t>王金芝</t>
  </si>
  <si>
    <t>凌书勤</t>
  </si>
  <si>
    <t>洛阳镇王家桥村四组</t>
  </si>
  <si>
    <t>刘安勃</t>
  </si>
  <si>
    <t>张保善</t>
  </si>
  <si>
    <t>何晓丹</t>
  </si>
  <si>
    <t>张娟</t>
  </si>
  <si>
    <t>王光海</t>
  </si>
  <si>
    <t>洛阳镇君子山村</t>
  </si>
  <si>
    <t>苏宗付</t>
  </si>
  <si>
    <t>姜红</t>
  </si>
  <si>
    <t>孙宗义</t>
  </si>
  <si>
    <t>张德安</t>
  </si>
  <si>
    <t>刘克全</t>
  </si>
  <si>
    <t>龙文国</t>
  </si>
  <si>
    <t>雷俊</t>
  </si>
  <si>
    <t>刘慧玲</t>
  </si>
  <si>
    <t>张波</t>
  </si>
  <si>
    <t>刘玲</t>
  </si>
  <si>
    <t>洛阳镇人民政府</t>
  </si>
  <si>
    <t>刘千</t>
  </si>
  <si>
    <t>张晗</t>
  </si>
  <si>
    <t>刘颖颖</t>
  </si>
  <si>
    <t>黄婷婷</t>
  </si>
  <si>
    <t>洛阳街道居委会</t>
  </si>
  <si>
    <t>李河英</t>
  </si>
  <si>
    <t>九、府河镇（合计26人）</t>
  </si>
  <si>
    <t>严艳玲</t>
  </si>
  <si>
    <t>王珍珍</t>
  </si>
  <si>
    <t>陈学文</t>
  </si>
  <si>
    <t>刘韬</t>
  </si>
  <si>
    <t>邹俊</t>
  </si>
  <si>
    <t>黄云国</t>
  </si>
  <si>
    <t>陈长红</t>
  </si>
  <si>
    <t>邹福增</t>
  </si>
  <si>
    <t>白自能</t>
  </si>
  <si>
    <t>白自勇</t>
  </si>
  <si>
    <t>万国付</t>
  </si>
  <si>
    <t>刘家忠</t>
  </si>
  <si>
    <t>曾都区府河镇人民政府</t>
  </si>
  <si>
    <t>任红华</t>
  </si>
  <si>
    <t>郭红梅</t>
  </si>
  <si>
    <t>包大强</t>
  </si>
  <si>
    <t>秦加勇</t>
  </si>
  <si>
    <t>刘永丰</t>
  </si>
  <si>
    <t>骆和平</t>
  </si>
  <si>
    <t>骆菊仙</t>
  </si>
  <si>
    <t>冯大金</t>
  </si>
  <si>
    <t>姚世友</t>
  </si>
  <si>
    <t>宿春花</t>
  </si>
  <si>
    <t>邹宗芳</t>
  </si>
  <si>
    <t>皮育真</t>
  </si>
  <si>
    <t>夏有满</t>
  </si>
  <si>
    <t>程金花</t>
  </si>
  <si>
    <t>十、曾都经济开发区（合计5人）</t>
  </si>
  <si>
    <t>薛小红</t>
  </si>
  <si>
    <t>吴仕元</t>
  </si>
  <si>
    <t>马凤琴</t>
  </si>
  <si>
    <t>李梅</t>
  </si>
  <si>
    <t>陈明艳</t>
  </si>
  <si>
    <t>十一、区直部门（合计48人）</t>
  </si>
  <si>
    <t>劳动就业训练中心</t>
  </si>
  <si>
    <t>万萍</t>
  </si>
  <si>
    <t>李林梅</t>
  </si>
  <si>
    <t>邹济名</t>
  </si>
  <si>
    <t>刘瑞琪</t>
  </si>
  <si>
    <t>胡腾</t>
  </si>
  <si>
    <t>谭丁彰</t>
  </si>
  <si>
    <t>王红艳</t>
  </si>
  <si>
    <t>付颖轩</t>
  </si>
  <si>
    <t>兰小燕</t>
  </si>
  <si>
    <t>黄枚飞</t>
  </si>
  <si>
    <t>黄祖艳</t>
  </si>
  <si>
    <t>叶爱平</t>
  </si>
  <si>
    <t>唐庆</t>
  </si>
  <si>
    <t>徐敏</t>
  </si>
  <si>
    <t>胡姗姗</t>
  </si>
  <si>
    <t>潜志杰</t>
  </si>
  <si>
    <t>蒋雪逸</t>
  </si>
  <si>
    <t>余明星</t>
  </si>
  <si>
    <t>刘艳琴</t>
  </si>
  <si>
    <t>马红丹</t>
  </si>
  <si>
    <t>万家华</t>
  </si>
  <si>
    <t>陈倩玉</t>
  </si>
  <si>
    <t>张红平</t>
  </si>
  <si>
    <t>詹赛</t>
  </si>
  <si>
    <t>区委直属机关工作委员会</t>
  </si>
  <si>
    <t>郭晓鸣</t>
  </si>
  <si>
    <t>张馨月</t>
  </si>
  <si>
    <t>王琴</t>
  </si>
  <si>
    <t>张缘</t>
  </si>
  <si>
    <t>陈歆彦</t>
  </si>
  <si>
    <t>郝建国</t>
  </si>
  <si>
    <t>瞿蕾</t>
  </si>
  <si>
    <t>加长奎</t>
  </si>
  <si>
    <t>黄金桥</t>
  </si>
  <si>
    <t>张红梅</t>
  </si>
  <si>
    <t>王元华</t>
  </si>
  <si>
    <t>唐海艳</t>
  </si>
  <si>
    <t>杨开斌</t>
  </si>
  <si>
    <t>黄祖斌</t>
  </si>
  <si>
    <t>邓克勋</t>
  </si>
  <si>
    <t>魏端全</t>
  </si>
  <si>
    <t>梁靳芮</t>
  </si>
  <si>
    <t>李由</t>
  </si>
  <si>
    <t>胡艳霞</t>
  </si>
  <si>
    <t>周茂林</t>
  </si>
  <si>
    <t>崔方</t>
  </si>
  <si>
    <t>宋会丽</t>
  </si>
  <si>
    <t>龚俊杰</t>
  </si>
  <si>
    <t>祁双</t>
  </si>
  <si>
    <t>十二、人社中心（合计3人）</t>
  </si>
  <si>
    <t>刘欣</t>
  </si>
  <si>
    <t>詹仔果</t>
  </si>
  <si>
    <t>陆仕芬</t>
  </si>
  <si>
    <t xml:space="preserve">          合  计</t>
  </si>
  <si>
    <t>200人</t>
  </si>
  <si>
    <t>2022年4-6月曾都区公益性岗位补贴明细表</t>
  </si>
  <si>
    <t>公益性岗位安置单位</t>
  </si>
  <si>
    <t>补贴标准</t>
  </si>
  <si>
    <t>一、东城街道合计（8人）</t>
  </si>
  <si>
    <t>1650元/月</t>
  </si>
  <si>
    <t>4-6月</t>
  </si>
  <si>
    <t>5-6月</t>
  </si>
  <si>
    <t>二、西城街道合计（23人）</t>
  </si>
  <si>
    <t>6月</t>
  </si>
  <si>
    <t>杨伯胜</t>
  </si>
  <si>
    <t>4-5月</t>
  </si>
  <si>
    <t>刘永强</t>
  </si>
  <si>
    <t>3-6月</t>
  </si>
  <si>
    <t>补3月社保</t>
  </si>
  <si>
    <t>三、南郊街道合计（6人）</t>
  </si>
  <si>
    <t>四、北郊街道合计（18人）</t>
  </si>
  <si>
    <t>叶万明</t>
  </si>
  <si>
    <t>杨斌武</t>
  </si>
  <si>
    <t>五、城南新区合计（10人）</t>
  </si>
  <si>
    <t>六、万店镇合计（10人）</t>
  </si>
  <si>
    <t>七、何店镇合计（7人）</t>
  </si>
  <si>
    <t>包婷婷</t>
  </si>
  <si>
    <t>4月</t>
  </si>
  <si>
    <t>八、洛阳镇合计（18人）</t>
  </si>
  <si>
    <t>九、府河镇合计（21人）</t>
  </si>
  <si>
    <t>十、曾都经济开发区合计（4人）</t>
  </si>
  <si>
    <t>十一、区直部门合计（44人）</t>
  </si>
  <si>
    <t>詹家祺</t>
  </si>
  <si>
    <t>马红巧</t>
  </si>
  <si>
    <t>十二、人社中心合计（3人）</t>
  </si>
  <si>
    <t>172人</t>
  </si>
  <si>
    <t>3个月养老失业</t>
  </si>
  <si>
    <t>两个月</t>
  </si>
  <si>
    <t>2021年社保补贴基数按3150元/月计算，即：养老保险16%（504元/月）、医疗保险6.5%（204.75元/月）、失业保险0.7%（22.05元/月）。</t>
  </si>
  <si>
    <t>提供岗位
名称</t>
  </si>
  <si>
    <t>岗位
人数(人）</t>
  </si>
  <si>
    <t>身份证号</t>
  </si>
  <si>
    <t>出生
年月</t>
  </si>
  <si>
    <t>社保补贴
时段</t>
  </si>
  <si>
    <t>社保查询情况</t>
  </si>
  <si>
    <t>进入公益性
岗位时间</t>
  </si>
  <si>
    <t>困难类型</t>
  </si>
  <si>
    <t>卫生保洁</t>
  </si>
  <si>
    <t>429001********85</t>
  </si>
  <si>
    <t>1975.10</t>
  </si>
  <si>
    <t>2022.4-6</t>
  </si>
  <si>
    <t>大龄就业困难人员</t>
  </si>
  <si>
    <t>白云湖社区居委会居民医保</t>
  </si>
  <si>
    <t>420619********22</t>
  </si>
  <si>
    <t>2022.5-6</t>
  </si>
  <si>
    <t>区灵活就业人员</t>
  </si>
  <si>
    <t>卫生
保洁</t>
  </si>
  <si>
    <t>420684********0044</t>
  </si>
  <si>
    <t>1982.06</t>
  </si>
  <si>
    <t>连续失业一年以上人员</t>
  </si>
  <si>
    <t>曾都区府河镇人民政府职工 段家岗居民医保</t>
  </si>
  <si>
    <t>后勤服务</t>
  </si>
  <si>
    <t>429001********36</t>
  </si>
  <si>
    <t>1978.04</t>
  </si>
  <si>
    <t>失地农民</t>
  </si>
  <si>
    <t>府河政府职工 孔家畈村居民医保</t>
  </si>
  <si>
    <t>42900********457</t>
  </si>
  <si>
    <t>1978.12</t>
  </si>
  <si>
    <t>府河镇政府职工 段家岗居民医保</t>
  </si>
  <si>
    <t>4290********16</t>
  </si>
  <si>
    <t>1980.05</t>
  </si>
  <si>
    <t xml:space="preserve"> 府河镇政府职工 骆家河居民医保</t>
  </si>
  <si>
    <t>429********438</t>
  </si>
  <si>
    <t>1967.01</t>
  </si>
  <si>
    <t>府河镇政府职工 冯家畈村居民医保</t>
  </si>
  <si>
    <t>4213********8411</t>
  </si>
  <si>
    <t>1970.03</t>
  </si>
  <si>
    <t>府河镇政府职工 神龙寨村居民医保</t>
  </si>
  <si>
    <t>42900********8438</t>
  </si>
  <si>
    <t>42130********411</t>
  </si>
  <si>
    <t>421302********865</t>
  </si>
  <si>
    <t>曾都区市场监督管理局 六草屋村居民医保</t>
  </si>
  <si>
    <t>4213********42X</t>
  </si>
  <si>
    <t>曾都区市场监督管理局 亲筑城村居民医保</t>
  </si>
  <si>
    <t>421302********045</t>
  </si>
  <si>
    <t>曾都区市场监督管理局 随县社九村居民医保</t>
  </si>
  <si>
    <t>421302********058</t>
  </si>
  <si>
    <t>毕业一年以上未就业高校毕业生</t>
  </si>
  <si>
    <t>曾都区市场监督管理局 吴家老湾居民医保</t>
  </si>
  <si>
    <t>429001********0429</t>
  </si>
  <si>
    <t>毕业一年以上未就业的高校毕业生</t>
  </si>
  <si>
    <t>曾都区市场监督管理局 通津桥居民医保</t>
  </si>
  <si>
    <t>421302********3846</t>
  </si>
  <si>
    <t>区工商业联合会  亚通社区居民医保</t>
  </si>
  <si>
    <t>420619********005X</t>
  </si>
  <si>
    <t>东城街道综合执法中心 飞来土居民医保</t>
  </si>
  <si>
    <t>42061********0411</t>
  </si>
  <si>
    <t>4-6个人已交</t>
  </si>
  <si>
    <t>东城街道综合执法中心 舜井道居民医保</t>
  </si>
  <si>
    <t>421302********0452</t>
  </si>
  <si>
    <t>421302********0820</t>
  </si>
  <si>
    <t>东城街道综合执法中心 擂鼓墩居民医保</t>
  </si>
  <si>
    <t>421302********595X</t>
  </si>
  <si>
    <t>东城街道综合执法中心 随县河西村居民医保</t>
  </si>
  <si>
    <t>420122********0105</t>
  </si>
  <si>
    <t>南郊街道综合执法中心 草店子社区居民医保</t>
  </si>
  <si>
    <t>429001********0424</t>
  </si>
  <si>
    <t>南郊街道综合执法中心 飞来土社区居民医保</t>
  </si>
  <si>
    <t>42900********818</t>
  </si>
  <si>
    <t>平原岗村居民医保</t>
  </si>
  <si>
    <t>420921********4423</t>
  </si>
  <si>
    <t>1986.01</t>
  </si>
  <si>
    <t>新中村居民医保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</si>
</sst>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"/>
    <numFmt numFmtId="177" formatCode="yy\.m"/>
    <numFmt numFmtId="178" formatCode="0.00_);[Red]\(0.00\)"/>
    <numFmt numFmtId="179" formatCode="0.0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</font>
    <font>
      <sz val="10.5"/>
      <color rgb="FF303133"/>
      <name val="宋体"/>
      <charset val="134"/>
    </font>
    <font>
      <sz val="11"/>
      <name val="黑体"/>
      <charset val="134"/>
    </font>
    <font>
      <b/>
      <sz val="11"/>
      <name val="宋体"/>
      <charset val="134"/>
    </font>
    <font>
      <sz val="18"/>
      <name val="黑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14" borderId="13" applyNumberFormat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32" fillId="15" borderId="14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0" borderId="0"/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  <xf numFmtId="0" fontId="18" fillId="34" borderId="0" applyNumberFormat="0" applyBorder="0" applyAlignment="0" applyProtection="0">
      <alignment vertical="center"/>
    </xf>
    <xf numFmtId="0" fontId="0" fillId="0" borderId="0"/>
    <xf numFmtId="0" fontId="21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1" fillId="0" borderId="0" xfId="57" applyFont="1" applyFill="1" applyAlignment="1">
      <alignment horizontal="center" vertical="center"/>
    </xf>
    <xf numFmtId="0" fontId="1" fillId="2" borderId="0" xfId="57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0" fontId="1" fillId="0" borderId="1" xfId="57" applyNumberFormat="1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/>
    </xf>
    <xf numFmtId="176" fontId="1" fillId="0" borderId="1" xfId="57" applyNumberFormat="1" applyFont="1" applyFill="1" applyBorder="1" applyAlignment="1">
      <alignment horizontal="center" vertical="center" wrapText="1"/>
    </xf>
    <xf numFmtId="0" fontId="1" fillId="3" borderId="1" xfId="57" applyFont="1" applyFill="1" applyBorder="1" applyAlignment="1">
      <alignment horizontal="center" vertical="center"/>
    </xf>
    <xf numFmtId="0" fontId="3" fillId="3" borderId="1" xfId="57" applyFont="1" applyFill="1" applyBorder="1" applyAlignment="1">
      <alignment horizontal="left" vertical="center"/>
    </xf>
    <xf numFmtId="0" fontId="2" fillId="3" borderId="1" xfId="57" applyFont="1" applyFill="1" applyBorder="1" applyAlignment="1">
      <alignment horizontal="center" vertical="center"/>
    </xf>
    <xf numFmtId="0" fontId="1" fillId="3" borderId="1" xfId="57" applyNumberFormat="1" applyFont="1" applyFill="1" applyBorder="1" applyAlignment="1">
      <alignment horizontal="center" vertical="center"/>
    </xf>
    <xf numFmtId="49" fontId="1" fillId="3" borderId="1" xfId="57" applyNumberFormat="1" applyFont="1" applyFill="1" applyBorder="1" applyAlignment="1">
      <alignment horizontal="center" vertical="center"/>
    </xf>
    <xf numFmtId="177" fontId="4" fillId="3" borderId="1" xfId="57" applyNumberFormat="1" applyFont="1" applyFill="1" applyBorder="1" applyAlignment="1">
      <alignment horizontal="center" vertical="center"/>
    </xf>
    <xf numFmtId="176" fontId="1" fillId="3" borderId="1" xfId="57" applyNumberFormat="1" applyFont="1" applyFill="1" applyBorder="1" applyAlignment="1">
      <alignment horizontal="center" vertical="center"/>
    </xf>
    <xf numFmtId="0" fontId="1" fillId="2" borderId="1" xfId="57" applyFont="1" applyFill="1" applyBorder="1" applyAlignment="1">
      <alignment horizontal="center" vertical="center"/>
    </xf>
    <xf numFmtId="0" fontId="2" fillId="3" borderId="1" xfId="57" applyFont="1" applyFill="1" applyBorder="1" applyAlignment="1">
      <alignment horizontal="left" vertical="center"/>
    </xf>
    <xf numFmtId="177" fontId="1" fillId="3" borderId="1" xfId="57" applyNumberFormat="1" applyFont="1" applyFill="1" applyBorder="1" applyAlignment="1">
      <alignment horizontal="center" vertical="center"/>
    </xf>
    <xf numFmtId="0" fontId="2" fillId="2" borderId="1" xfId="57" applyFont="1" applyFill="1" applyBorder="1" applyAlignment="1">
      <alignment horizontal="left" vertical="center"/>
    </xf>
    <xf numFmtId="0" fontId="2" fillId="2" borderId="1" xfId="57" applyFont="1" applyFill="1" applyBorder="1" applyAlignment="1">
      <alignment horizontal="center" vertical="center"/>
    </xf>
    <xf numFmtId="0" fontId="1" fillId="2" borderId="1" xfId="57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6" fontId="1" fillId="2" borderId="1" xfId="57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57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57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57" applyFont="1" applyFill="1" applyBorder="1" applyAlignment="1">
      <alignment horizontal="left" vertical="center" wrapText="1"/>
    </xf>
    <xf numFmtId="0" fontId="5" fillId="3" borderId="1" xfId="0" applyFont="1" applyFill="1" applyBorder="1">
      <alignment vertical="center"/>
    </xf>
    <xf numFmtId="0" fontId="4" fillId="2" borderId="1" xfId="57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57" applyFont="1" applyFill="1" applyBorder="1" applyAlignment="1">
      <alignment horizontal="left" vertical="center" wrapText="1"/>
    </xf>
    <xf numFmtId="0" fontId="5" fillId="2" borderId="1" xfId="0" applyFont="1" applyFill="1" applyBorder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1" fillId="3" borderId="0" xfId="57" applyFont="1" applyFill="1" applyAlignment="1">
      <alignment horizontal="left" vertical="center"/>
    </xf>
    <xf numFmtId="0" fontId="7" fillId="2" borderId="0" xfId="57" applyFont="1" applyFill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8" fillId="3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9" fillId="0" borderId="0" xfId="57" applyFont="1" applyFill="1" applyAlignment="1">
      <alignment horizontal="center" vertical="center"/>
    </xf>
    <xf numFmtId="0" fontId="10" fillId="0" borderId="0" xfId="57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2" fillId="0" borderId="0" xfId="57" applyFont="1" applyFill="1" applyAlignment="1">
      <alignment horizontal="left" vertical="center"/>
    </xf>
    <xf numFmtId="0" fontId="1" fillId="0" borderId="0" xfId="57" applyNumberFormat="1" applyFont="1" applyFill="1" applyAlignment="1">
      <alignment horizontal="center" vertical="center"/>
    </xf>
    <xf numFmtId="0" fontId="11" fillId="0" borderId="2" xfId="57" applyFont="1" applyFill="1" applyBorder="1" applyAlignment="1">
      <alignment horizontal="center" vertical="center"/>
    </xf>
    <xf numFmtId="0" fontId="10" fillId="0" borderId="1" xfId="57" applyFont="1" applyFill="1" applyBorder="1" applyAlignment="1">
      <alignment horizontal="center" vertical="center"/>
    </xf>
    <xf numFmtId="0" fontId="10" fillId="0" borderId="1" xfId="57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left" vertical="center"/>
    </xf>
    <xf numFmtId="49" fontId="1" fillId="0" borderId="1" xfId="57" applyNumberFormat="1" applyFont="1" applyFill="1" applyBorder="1" applyAlignment="1">
      <alignment horizontal="center" vertical="center" wrapText="1"/>
    </xf>
    <xf numFmtId="177" fontId="1" fillId="0" borderId="1" xfId="57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4" fillId="0" borderId="1" xfId="57" applyNumberFormat="1" applyFont="1" applyFill="1" applyBorder="1" applyAlignment="1">
      <alignment horizontal="center" vertical="center"/>
    </xf>
    <xf numFmtId="0" fontId="10" fillId="0" borderId="1" xfId="57" applyNumberFormat="1" applyFont="1" applyFill="1" applyBorder="1" applyAlignment="1">
      <alignment horizontal="center" vertical="center"/>
    </xf>
    <xf numFmtId="177" fontId="10" fillId="0" borderId="1" xfId="57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57" applyFont="1" applyFill="1" applyBorder="1" applyAlignment="1">
      <alignment horizontal="left" vertical="center" wrapText="1"/>
    </xf>
    <xf numFmtId="0" fontId="1" fillId="0" borderId="1" xfId="57" applyFont="1" applyFill="1" applyBorder="1" applyAlignment="1">
      <alignment vertical="center" wrapText="1"/>
    </xf>
    <xf numFmtId="0" fontId="1" fillId="0" borderId="1" xfId="57" applyFont="1" applyFill="1" applyBorder="1" applyAlignment="1">
      <alignment horizontal="left" vertical="center" wrapText="1"/>
    </xf>
    <xf numFmtId="0" fontId="1" fillId="0" borderId="1" xfId="57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" fontId="1" fillId="0" borderId="1" xfId="57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38" applyNumberFormat="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57" applyFont="1" applyFill="1" applyBorder="1" applyAlignment="1">
      <alignment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vertical="center"/>
    </xf>
    <xf numFmtId="0" fontId="12" fillId="0" borderId="1" xfId="57" applyFont="1" applyFill="1" applyBorder="1" applyAlignment="1">
      <alignment vertical="center"/>
    </xf>
    <xf numFmtId="0" fontId="2" fillId="0" borderId="1" xfId="57" applyFont="1" applyFill="1" applyBorder="1" applyAlignment="1">
      <alignment horizontal="left" vertical="center" wrapText="1"/>
    </xf>
    <xf numFmtId="0" fontId="9" fillId="4" borderId="0" xfId="57" applyFont="1" applyFill="1" applyAlignment="1">
      <alignment horizontal="center" vertical="center"/>
    </xf>
    <xf numFmtId="0" fontId="1" fillId="4" borderId="0" xfId="57" applyFont="1" applyFill="1" applyAlignment="1">
      <alignment horizontal="center" vertical="center"/>
    </xf>
    <xf numFmtId="0" fontId="13" fillId="4" borderId="0" xfId="57" applyFont="1" applyFill="1" applyAlignment="1">
      <alignment horizontal="center" vertical="center"/>
    </xf>
    <xf numFmtId="0" fontId="10" fillId="4" borderId="0" xfId="57" applyFont="1" applyFill="1" applyAlignment="1">
      <alignment horizontal="center" vertical="center"/>
    </xf>
    <xf numFmtId="0" fontId="1" fillId="4" borderId="1" xfId="57" applyFont="1" applyFill="1" applyBorder="1" applyAlignment="1">
      <alignment horizontal="center" vertical="center"/>
    </xf>
    <xf numFmtId="0" fontId="7" fillId="4" borderId="0" xfId="57" applyFont="1" applyFill="1" applyAlignment="1">
      <alignment horizontal="center" vertical="center"/>
    </xf>
    <xf numFmtId="0" fontId="5" fillId="4" borderId="0" xfId="0" applyFont="1" applyFill="1">
      <alignment vertical="center"/>
    </xf>
    <xf numFmtId="0" fontId="1" fillId="4" borderId="0" xfId="57" applyFont="1" applyFill="1" applyAlignment="1">
      <alignment horizontal="left" vertical="center"/>
    </xf>
    <xf numFmtId="0" fontId="1" fillId="4" borderId="1" xfId="57" applyNumberFormat="1" applyFont="1" applyFill="1" applyBorder="1" applyAlignment="1">
      <alignment horizontal="center" vertical="center"/>
    </xf>
    <xf numFmtId="0" fontId="1" fillId="4" borderId="3" xfId="57" applyNumberFormat="1" applyFont="1" applyFill="1" applyBorder="1" applyAlignment="1">
      <alignment horizontal="center" vertical="center"/>
    </xf>
    <xf numFmtId="0" fontId="1" fillId="4" borderId="0" xfId="57" applyFont="1" applyFill="1" applyBorder="1" applyAlignment="1">
      <alignment horizontal="center" vertical="center"/>
    </xf>
    <xf numFmtId="0" fontId="11" fillId="4" borderId="1" xfId="57" applyFont="1" applyFill="1" applyBorder="1" applyAlignment="1">
      <alignment horizontal="center" vertical="center"/>
    </xf>
    <xf numFmtId="0" fontId="9" fillId="4" borderId="1" xfId="57" applyFont="1" applyFill="1" applyBorder="1" applyAlignment="1">
      <alignment horizontal="center" vertical="center"/>
    </xf>
    <xf numFmtId="0" fontId="11" fillId="4" borderId="3" xfId="57" applyFont="1" applyFill="1" applyBorder="1" applyAlignment="1">
      <alignment horizontal="center" vertical="center"/>
    </xf>
    <xf numFmtId="0" fontId="1" fillId="4" borderId="4" xfId="57" applyFont="1" applyFill="1" applyBorder="1" applyAlignment="1">
      <alignment horizontal="center" vertical="center"/>
    </xf>
    <xf numFmtId="0" fontId="1" fillId="4" borderId="4" xfId="57" applyNumberFormat="1" applyFont="1" applyFill="1" applyBorder="1" applyAlignment="1">
      <alignment horizontal="center" vertical="center" wrapText="1"/>
    </xf>
    <xf numFmtId="0" fontId="1" fillId="4" borderId="5" xfId="57" applyNumberFormat="1" applyFont="1" applyFill="1" applyBorder="1" applyAlignment="1">
      <alignment horizontal="center" vertical="center" wrapText="1"/>
    </xf>
    <xf numFmtId="0" fontId="13" fillId="4" borderId="1" xfId="57" applyFont="1" applyFill="1" applyBorder="1" applyAlignment="1">
      <alignment horizontal="center" vertical="center"/>
    </xf>
    <xf numFmtId="0" fontId="13" fillId="4" borderId="3" xfId="57" applyFont="1" applyFill="1" applyBorder="1" applyAlignment="1">
      <alignment horizontal="left" vertical="center"/>
    </xf>
    <xf numFmtId="0" fontId="13" fillId="4" borderId="6" xfId="57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" fillId="4" borderId="1" xfId="57" applyFont="1" applyFill="1" applyBorder="1" applyAlignment="1">
      <alignment horizontal="left" vertical="center"/>
    </xf>
    <xf numFmtId="49" fontId="1" fillId="4" borderId="1" xfId="57" applyNumberFormat="1" applyFont="1" applyFill="1" applyBorder="1" applyAlignment="1">
      <alignment horizontal="center" vertical="center" wrapText="1"/>
    </xf>
    <xf numFmtId="177" fontId="1" fillId="4" borderId="1" xfId="57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77" fontId="4" fillId="4" borderId="1" xfId="57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3" fillId="4" borderId="1" xfId="57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" fillId="4" borderId="1" xfId="57" applyFont="1" applyFill="1" applyBorder="1" applyAlignment="1">
      <alignment horizontal="center" vertical="center" wrapText="1"/>
    </xf>
    <xf numFmtId="177" fontId="5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4" borderId="0" xfId="57" applyFont="1" applyFill="1" applyBorder="1" applyAlignment="1">
      <alignment horizontal="center" vertical="center"/>
    </xf>
    <xf numFmtId="0" fontId="13" fillId="4" borderId="0" xfId="57" applyFont="1" applyFill="1" applyBorder="1" applyAlignment="1">
      <alignment horizontal="center" vertical="center"/>
    </xf>
    <xf numFmtId="0" fontId="1" fillId="4" borderId="3" xfId="57" applyFont="1" applyFill="1" applyBorder="1" applyAlignment="1">
      <alignment horizontal="center" vertical="center"/>
    </xf>
    <xf numFmtId="0" fontId="10" fillId="4" borderId="1" xfId="57" applyFont="1" applyFill="1" applyBorder="1" applyAlignment="1">
      <alignment horizontal="center" vertical="center"/>
    </xf>
    <xf numFmtId="0" fontId="10" fillId="4" borderId="1" xfId="57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17" fontId="1" fillId="4" borderId="1" xfId="57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1" fillId="4" borderId="1" xfId="38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justify" vertical="center"/>
    </xf>
    <xf numFmtId="0" fontId="1" fillId="4" borderId="4" xfId="57" applyFont="1" applyFill="1" applyBorder="1" applyAlignment="1">
      <alignment horizontal="left" vertical="center"/>
    </xf>
    <xf numFmtId="0" fontId="10" fillId="4" borderId="0" xfId="57" applyFont="1" applyFill="1" applyBorder="1" applyAlignment="1">
      <alignment horizontal="center" vertical="center"/>
    </xf>
    <xf numFmtId="0" fontId="1" fillId="4" borderId="6" xfId="57" applyFont="1" applyFill="1" applyBorder="1" applyAlignment="1">
      <alignment horizontal="center" vertical="center"/>
    </xf>
    <xf numFmtId="0" fontId="13" fillId="4" borderId="5" xfId="57" applyFont="1" applyFill="1" applyBorder="1" applyAlignment="1">
      <alignment horizontal="left" vertical="center"/>
    </xf>
    <xf numFmtId="0" fontId="13" fillId="4" borderId="7" xfId="57" applyFont="1" applyFill="1" applyBorder="1" applyAlignment="1">
      <alignment horizontal="left" vertical="center"/>
    </xf>
    <xf numFmtId="0" fontId="13" fillId="4" borderId="4" xfId="57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57" applyFont="1" applyFill="1" applyBorder="1" applyAlignment="1">
      <alignment vertical="center"/>
    </xf>
    <xf numFmtId="0" fontId="7" fillId="4" borderId="0" xfId="57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0" fontId="5" fillId="4" borderId="0" xfId="0" applyFont="1" applyFill="1" applyBorder="1">
      <alignment vertical="center"/>
    </xf>
    <xf numFmtId="0" fontId="13" fillId="4" borderId="3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177" fontId="12" fillId="4" borderId="1" xfId="0" applyNumberFormat="1" applyFont="1" applyFill="1" applyBorder="1" applyAlignment="1">
      <alignment horizontal="center" vertical="center"/>
    </xf>
    <xf numFmtId="0" fontId="5" fillId="4" borderId="8" xfId="57" applyFont="1" applyFill="1" applyBorder="1" applyAlignment="1">
      <alignment vertical="center"/>
    </xf>
    <xf numFmtId="0" fontId="1" fillId="4" borderId="8" xfId="57" applyFont="1" applyFill="1" applyBorder="1" applyAlignment="1">
      <alignment horizontal="center" vertical="center"/>
    </xf>
    <xf numFmtId="177" fontId="1" fillId="4" borderId="8" xfId="57" applyNumberFormat="1" applyFont="1" applyFill="1" applyBorder="1" applyAlignment="1">
      <alignment horizontal="center" vertical="center"/>
    </xf>
    <xf numFmtId="0" fontId="5" fillId="4" borderId="1" xfId="57" applyFont="1" applyFill="1" applyBorder="1" applyAlignment="1">
      <alignment vertical="center"/>
    </xf>
    <xf numFmtId="0" fontId="13" fillId="4" borderId="1" xfId="57" applyFont="1" applyFill="1" applyBorder="1" applyAlignment="1">
      <alignment horizontal="left" vertical="center"/>
    </xf>
    <xf numFmtId="0" fontId="1" fillId="4" borderId="0" xfId="57" applyNumberFormat="1" applyFont="1" applyFill="1" applyBorder="1" applyAlignment="1">
      <alignment horizontal="center" vertical="center"/>
    </xf>
    <xf numFmtId="0" fontId="1" fillId="4" borderId="4" xfId="57" applyNumberFormat="1" applyFont="1" applyFill="1" applyBorder="1" applyAlignment="1">
      <alignment horizontal="center" vertical="center"/>
    </xf>
    <xf numFmtId="0" fontId="1" fillId="4" borderId="5" xfId="57" applyNumberFormat="1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57" applyFont="1" applyFill="1" applyAlignment="1">
      <alignment horizontal="center" vertical="center"/>
    </xf>
    <xf numFmtId="57" fontId="5" fillId="0" borderId="0" xfId="57" applyNumberFormat="1" applyFont="1" applyFill="1" applyAlignment="1">
      <alignment horizontal="center" vertical="center"/>
    </xf>
    <xf numFmtId="0" fontId="5" fillId="0" borderId="0" xfId="57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7" fillId="0" borderId="1" xfId="57" applyFont="1" applyFill="1" applyBorder="1" applyAlignment="1">
      <alignment horizontal="left" vertical="center"/>
    </xf>
    <xf numFmtId="0" fontId="16" fillId="0" borderId="1" xfId="0" applyFont="1" applyBorder="1">
      <alignment vertical="center"/>
    </xf>
    <xf numFmtId="0" fontId="4" fillId="0" borderId="1" xfId="57" applyFill="1" applyBorder="1" applyAlignment="1">
      <alignment horizontal="left" vertical="center"/>
    </xf>
    <xf numFmtId="178" fontId="1" fillId="4" borderId="1" xfId="57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8" fontId="15" fillId="4" borderId="1" xfId="57" applyNumberFormat="1" applyFont="1" applyFill="1" applyBorder="1" applyAlignment="1">
      <alignment horizontal="center" vertical="center"/>
    </xf>
    <xf numFmtId="179" fontId="1" fillId="0" borderId="1" xfId="57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3" fillId="4" borderId="1" xfId="57" applyFont="1" applyFill="1" applyBorder="1" applyAlignment="1">
      <alignment horizontal="left" vertical="center"/>
    </xf>
    <xf numFmtId="178" fontId="10" fillId="4" borderId="1" xfId="57" applyNumberFormat="1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178" fontId="1" fillId="0" borderId="1" xfId="57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6" fillId="0" borderId="8" xfId="57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1" fillId="3" borderId="1" xfId="57" applyNumberFormat="1" applyFont="1" applyFill="1" applyBorder="1" applyAlignment="1" quotePrefix="1">
      <alignment horizontal="center" vertical="center"/>
    </xf>
    <xf numFmtId="49" fontId="5" fillId="2" borderId="1" xfId="0" applyNumberFormat="1" applyFont="1" applyFill="1" applyBorder="1" applyAlignment="1" quotePrefix="1">
      <alignment horizontal="center" vertical="center"/>
    </xf>
  </cellXfs>
  <cellStyles count="64">
    <cellStyle name="常规" xfId="0" builtinId="0"/>
    <cellStyle name="货币[0]" xfId="1" builtinId="7"/>
    <cellStyle name="常规 2 2 2 2" xfId="2"/>
    <cellStyle name="常规 2 2 4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常规 2 3 2" xfId="55"/>
    <cellStyle name="60% - 强调文字颜色 6" xfId="56" builtinId="52"/>
    <cellStyle name="常规 2" xfId="57"/>
    <cellStyle name="常规 2 2 3 2" xfId="58"/>
    <cellStyle name="常规 2 4" xfId="59"/>
    <cellStyle name="常规 2 4 2" xfId="60"/>
    <cellStyle name="常规 2 6" xfId="61"/>
    <cellStyle name="常规 3" xfId="62"/>
    <cellStyle name="常规 4" xfId="63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zoomScale="110" zoomScaleNormal="110" workbookViewId="0">
      <pane ySplit="3" topLeftCell="A100" activePane="bottomLeft" state="frozen"/>
      <selection/>
      <selection pane="bottomLeft" activeCell="F105" sqref="F105"/>
    </sheetView>
  </sheetViews>
  <sheetFormatPr defaultColWidth="9" defaultRowHeight="13.5" outlineLevelCol="6"/>
  <cols>
    <col min="1" max="1" width="6.375" customWidth="1"/>
    <col min="2" max="2" width="32.75" customWidth="1"/>
    <col min="3" max="3" width="10.25" customWidth="1"/>
    <col min="4" max="4" width="11.125" customWidth="1"/>
    <col min="5" max="5" width="12.375" customWidth="1"/>
    <col min="6" max="6" width="11.875" customWidth="1"/>
    <col min="7" max="7" width="14" customWidth="1"/>
    <col min="10" max="10" width="11.625"/>
    <col min="12" max="12" width="12.875"/>
  </cols>
  <sheetData>
    <row r="1" ht="48" customHeight="1" spans="1:7">
      <c r="A1" s="163" t="s">
        <v>0</v>
      </c>
      <c r="B1" s="163"/>
      <c r="C1" s="163"/>
      <c r="D1" s="163"/>
      <c r="E1" s="163"/>
      <c r="F1" s="163"/>
      <c r="G1" s="163"/>
    </row>
    <row r="2" ht="18" customHeight="1" spans="1:7">
      <c r="A2" s="163"/>
      <c r="B2" s="164"/>
      <c r="C2" s="164"/>
      <c r="D2" s="165" t="s">
        <v>1</v>
      </c>
      <c r="E2" s="165"/>
      <c r="F2" s="165"/>
      <c r="G2" s="165"/>
    </row>
    <row r="3" ht="36.95" customHeight="1" spans="1:7">
      <c r="A3" s="54" t="s">
        <v>2</v>
      </c>
      <c r="B3" s="4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54" t="s">
        <v>8</v>
      </c>
    </row>
    <row r="4" s="161" customFormat="1" ht="21.95" customHeight="1" spans="1:7">
      <c r="A4" s="166">
        <v>1</v>
      </c>
      <c r="B4" s="167" t="s">
        <v>9</v>
      </c>
      <c r="C4" s="61" t="e">
        <f>SUM(C5:C10)</f>
        <v>#REF!</v>
      </c>
      <c r="D4" s="61">
        <f>SUM(D5:D10)</f>
        <v>36300</v>
      </c>
      <c r="E4" s="61">
        <f>SUM(E5:E10)</f>
        <v>13270.95</v>
      </c>
      <c r="F4" s="61">
        <f>SUM(F5:F10)</f>
        <v>49570.95</v>
      </c>
      <c r="G4" s="168"/>
    </row>
    <row r="5" ht="18" customHeight="1" spans="1:7">
      <c r="A5" s="166">
        <v>2</v>
      </c>
      <c r="B5" s="169" t="s">
        <v>10</v>
      </c>
      <c r="C5" s="94" t="e">
        <f>'4-6月明细表'!#REF!</f>
        <v>#REF!</v>
      </c>
      <c r="D5" s="94">
        <v>4950</v>
      </c>
      <c r="E5" s="170">
        <v>0</v>
      </c>
      <c r="F5" s="170">
        <f t="shared" ref="F5:F10" si="0">D5+E5</f>
        <v>4950</v>
      </c>
      <c r="G5" s="171"/>
    </row>
    <row r="6" ht="18" customHeight="1" spans="1:7">
      <c r="A6" s="166">
        <v>3</v>
      </c>
      <c r="B6" s="169" t="s">
        <v>11</v>
      </c>
      <c r="C6" s="94" t="e">
        <f>'4-6月明细表'!#REF!</f>
        <v>#REF!</v>
      </c>
      <c r="D6" s="94">
        <f>SUM('4-6月明细表'!E5)</f>
        <v>4950</v>
      </c>
      <c r="E6" s="170">
        <v>2192.4</v>
      </c>
      <c r="F6" s="170">
        <f t="shared" si="0"/>
        <v>7142.4</v>
      </c>
      <c r="G6" s="171"/>
    </row>
    <row r="7" ht="18" customHeight="1" spans="1:7">
      <c r="A7" s="166">
        <v>4</v>
      </c>
      <c r="B7" s="169" t="s">
        <v>12</v>
      </c>
      <c r="C7" s="94" t="e">
        <f>'4-6月明细表'!#REF!</f>
        <v>#REF!</v>
      </c>
      <c r="D7" s="94">
        <v>9900</v>
      </c>
      <c r="E7" s="170">
        <v>4384.8</v>
      </c>
      <c r="F7" s="170">
        <f t="shared" si="0"/>
        <v>14284.8</v>
      </c>
      <c r="G7" s="171"/>
    </row>
    <row r="8" ht="18" customHeight="1" spans="1:7">
      <c r="A8" s="166">
        <v>5</v>
      </c>
      <c r="B8" s="169" t="s">
        <v>13</v>
      </c>
      <c r="C8" s="94" t="e">
        <f>'4-6月明细表'!#REF!</f>
        <v>#REF!</v>
      </c>
      <c r="D8" s="94">
        <v>4950</v>
      </c>
      <c r="E8" s="170">
        <v>2192.4</v>
      </c>
      <c r="F8" s="170">
        <f t="shared" si="0"/>
        <v>7142.4</v>
      </c>
      <c r="G8" s="171"/>
    </row>
    <row r="9" customFormat="1" ht="18" customHeight="1" spans="1:7">
      <c r="A9" s="166">
        <v>6</v>
      </c>
      <c r="B9" s="169" t="s">
        <v>14</v>
      </c>
      <c r="C9" s="94">
        <v>1</v>
      </c>
      <c r="D9" s="94">
        <v>4950</v>
      </c>
      <c r="E9" s="94">
        <v>1578.15</v>
      </c>
      <c r="F9" s="170">
        <f t="shared" si="0"/>
        <v>6528.15</v>
      </c>
      <c r="G9" s="48"/>
    </row>
    <row r="10" customFormat="1" ht="18" customHeight="1" spans="1:7">
      <c r="A10" s="166">
        <v>7</v>
      </c>
      <c r="B10" s="169" t="s">
        <v>15</v>
      </c>
      <c r="C10" s="94">
        <v>2</v>
      </c>
      <c r="D10" s="94">
        <v>6600</v>
      </c>
      <c r="E10" s="170">
        <v>2923.2</v>
      </c>
      <c r="F10" s="170">
        <f t="shared" si="0"/>
        <v>9523.2</v>
      </c>
      <c r="G10" s="171"/>
    </row>
    <row r="11" s="161" customFormat="1" ht="21.95" customHeight="1" spans="1:7">
      <c r="A11" s="166">
        <v>8</v>
      </c>
      <c r="B11" s="167" t="s">
        <v>16</v>
      </c>
      <c r="C11" s="127" t="e">
        <f>SUM(C12:C21)</f>
        <v>#REF!</v>
      </c>
      <c r="D11" s="127">
        <f>SUM(D12:D21)</f>
        <v>99000</v>
      </c>
      <c r="E11" s="127">
        <f>SUM(E12:E21)</f>
        <v>39784.5</v>
      </c>
      <c r="F11" s="127">
        <f>SUM(F12:F21)</f>
        <v>138784.5</v>
      </c>
      <c r="G11" s="168"/>
    </row>
    <row r="12" ht="18" customHeight="1" spans="1:7">
      <c r="A12" s="166">
        <v>9</v>
      </c>
      <c r="B12" s="169" t="s">
        <v>17</v>
      </c>
      <c r="C12" s="94">
        <v>4</v>
      </c>
      <c r="D12" s="94">
        <v>16500</v>
      </c>
      <c r="E12" s="170">
        <v>5846.4</v>
      </c>
      <c r="F12" s="170">
        <f t="shared" ref="F12:F21" si="1">D12+E12</f>
        <v>22346.4</v>
      </c>
      <c r="G12" s="171" t="s">
        <v>18</v>
      </c>
    </row>
    <row r="13" ht="18" customHeight="1" spans="1:7">
      <c r="A13" s="166">
        <v>10</v>
      </c>
      <c r="B13" s="169" t="s">
        <v>19</v>
      </c>
      <c r="C13" s="94" t="e">
        <f>'4-6月明细表'!#REF!</f>
        <v>#REF!</v>
      </c>
      <c r="D13" s="94">
        <v>8250</v>
      </c>
      <c r="E13" s="170">
        <v>3654</v>
      </c>
      <c r="F13" s="170">
        <f t="shared" si="1"/>
        <v>11904</v>
      </c>
      <c r="G13" s="171"/>
    </row>
    <row r="14" ht="18" customHeight="1" spans="1:7">
      <c r="A14" s="166">
        <v>11</v>
      </c>
      <c r="B14" s="169" t="s">
        <v>20</v>
      </c>
      <c r="C14" s="94">
        <v>1</v>
      </c>
      <c r="D14" s="94">
        <v>3300</v>
      </c>
      <c r="E14" s="170">
        <v>1052.1</v>
      </c>
      <c r="F14" s="170">
        <f t="shared" si="1"/>
        <v>4352.1</v>
      </c>
      <c r="G14" s="171"/>
    </row>
    <row r="15" ht="18" customHeight="1" spans="1:7">
      <c r="A15" s="166">
        <v>12</v>
      </c>
      <c r="B15" s="169" t="s">
        <v>21</v>
      </c>
      <c r="C15" s="94">
        <v>3</v>
      </c>
      <c r="D15" s="94">
        <v>14850</v>
      </c>
      <c r="E15" s="170">
        <v>7308</v>
      </c>
      <c r="F15" s="170">
        <f t="shared" si="1"/>
        <v>22158</v>
      </c>
      <c r="G15" s="171"/>
    </row>
    <row r="16" ht="18" customHeight="1" spans="1:7">
      <c r="A16" s="166">
        <v>13</v>
      </c>
      <c r="B16" s="169" t="s">
        <v>22</v>
      </c>
      <c r="C16" s="94">
        <v>3</v>
      </c>
      <c r="D16" s="94">
        <v>14850</v>
      </c>
      <c r="E16" s="170">
        <v>6577.2</v>
      </c>
      <c r="F16" s="170">
        <f t="shared" si="1"/>
        <v>21427.2</v>
      </c>
      <c r="G16" s="171"/>
    </row>
    <row r="17" ht="18" customHeight="1" spans="1:7">
      <c r="A17" s="166">
        <v>14</v>
      </c>
      <c r="B17" s="169" t="s">
        <v>23</v>
      </c>
      <c r="C17" s="94">
        <v>2</v>
      </c>
      <c r="D17" s="94">
        <v>9900</v>
      </c>
      <c r="E17" s="170">
        <v>4384.8</v>
      </c>
      <c r="F17" s="170">
        <f t="shared" si="1"/>
        <v>14284.8</v>
      </c>
      <c r="G17" s="171"/>
    </row>
    <row r="18" ht="18" customHeight="1" spans="1:7">
      <c r="A18" s="166">
        <v>15</v>
      </c>
      <c r="B18" s="169" t="s">
        <v>24</v>
      </c>
      <c r="C18" s="94">
        <v>3</v>
      </c>
      <c r="D18" s="94">
        <v>11550</v>
      </c>
      <c r="E18" s="170">
        <v>2192.4</v>
      </c>
      <c r="F18" s="170">
        <f t="shared" si="1"/>
        <v>13742.4</v>
      </c>
      <c r="G18" s="171"/>
    </row>
    <row r="19" ht="18" customHeight="1" spans="1:7">
      <c r="A19" s="166">
        <v>16</v>
      </c>
      <c r="B19" s="169" t="s">
        <v>25</v>
      </c>
      <c r="C19" s="94">
        <v>2</v>
      </c>
      <c r="D19" s="94">
        <v>6600</v>
      </c>
      <c r="E19" s="170">
        <v>2923.2</v>
      </c>
      <c r="F19" s="170">
        <f t="shared" si="1"/>
        <v>9523.2</v>
      </c>
      <c r="G19" s="171"/>
    </row>
    <row r="20" customFormat="1" ht="18" customHeight="1" spans="1:7">
      <c r="A20" s="166">
        <v>17</v>
      </c>
      <c r="B20" s="169" t="s">
        <v>26</v>
      </c>
      <c r="C20" s="94">
        <v>2</v>
      </c>
      <c r="D20" s="94">
        <v>8250</v>
      </c>
      <c r="E20" s="170">
        <v>3654</v>
      </c>
      <c r="F20" s="170">
        <f t="shared" si="1"/>
        <v>11904</v>
      </c>
      <c r="G20" s="171"/>
    </row>
    <row r="21" customFormat="1" ht="18" customHeight="1" spans="1:7">
      <c r="A21" s="166">
        <v>18</v>
      </c>
      <c r="B21" s="169" t="s">
        <v>27</v>
      </c>
      <c r="C21" s="94">
        <v>1</v>
      </c>
      <c r="D21" s="94">
        <v>4950</v>
      </c>
      <c r="E21" s="170">
        <v>2192.4</v>
      </c>
      <c r="F21" s="170">
        <f t="shared" si="1"/>
        <v>7142.4</v>
      </c>
      <c r="G21" s="171"/>
    </row>
    <row r="22" s="161" customFormat="1" ht="21.95" customHeight="1" spans="1:7">
      <c r="A22" s="166">
        <v>19</v>
      </c>
      <c r="B22" s="167" t="s">
        <v>28</v>
      </c>
      <c r="C22" s="127">
        <f>SUM(C23:C27)</f>
        <v>6</v>
      </c>
      <c r="D22" s="127">
        <f>SUM(D23:D27)</f>
        <v>24750</v>
      </c>
      <c r="E22" s="127">
        <f>SUM(E23:E27)</f>
        <v>2192.4</v>
      </c>
      <c r="F22" s="127">
        <f>SUM(F23:F27)</f>
        <v>26942.4</v>
      </c>
      <c r="G22" s="168"/>
    </row>
    <row r="23" ht="18" customHeight="1" spans="1:7">
      <c r="A23" s="166">
        <v>20</v>
      </c>
      <c r="B23" s="169" t="s">
        <v>29</v>
      </c>
      <c r="C23" s="94">
        <v>1</v>
      </c>
      <c r="D23" s="94">
        <v>4950</v>
      </c>
      <c r="E23" s="172">
        <v>2192.4</v>
      </c>
      <c r="F23" s="170">
        <f>D23+E23</f>
        <v>7142.4</v>
      </c>
      <c r="G23" s="171"/>
    </row>
    <row r="24" ht="18" customHeight="1" spans="1:7">
      <c r="A24" s="166">
        <v>21</v>
      </c>
      <c r="B24" s="169" t="s">
        <v>30</v>
      </c>
      <c r="C24" s="94">
        <v>2</v>
      </c>
      <c r="D24" s="94">
        <v>6600</v>
      </c>
      <c r="E24" s="172">
        <v>0</v>
      </c>
      <c r="F24" s="170">
        <f>D24+E24</f>
        <v>6600</v>
      </c>
      <c r="G24" s="171"/>
    </row>
    <row r="25" ht="18" customHeight="1" spans="1:7">
      <c r="A25" s="166">
        <v>22</v>
      </c>
      <c r="B25" s="169" t="s">
        <v>31</v>
      </c>
      <c r="C25" s="94">
        <v>1</v>
      </c>
      <c r="D25" s="94">
        <v>4950</v>
      </c>
      <c r="E25" s="172">
        <v>0</v>
      </c>
      <c r="F25" s="170">
        <f>D25+E25</f>
        <v>4950</v>
      </c>
      <c r="G25" s="171"/>
    </row>
    <row r="26" ht="18" customHeight="1" spans="1:7">
      <c r="A26" s="166">
        <v>23</v>
      </c>
      <c r="B26" s="169" t="s">
        <v>32</v>
      </c>
      <c r="C26" s="94">
        <v>1</v>
      </c>
      <c r="D26" s="94">
        <v>4950</v>
      </c>
      <c r="E26" s="172">
        <v>0</v>
      </c>
      <c r="F26" s="170">
        <f>D26+E26</f>
        <v>4950</v>
      </c>
      <c r="G26" s="171"/>
    </row>
    <row r="27" customFormat="1" ht="18" customHeight="1" spans="1:7">
      <c r="A27" s="166">
        <v>24</v>
      </c>
      <c r="B27" s="169" t="s">
        <v>33</v>
      </c>
      <c r="C27" s="94">
        <v>1</v>
      </c>
      <c r="D27" s="94">
        <v>3300</v>
      </c>
      <c r="E27" s="172">
        <v>0</v>
      </c>
      <c r="F27" s="170">
        <f>D27+E27</f>
        <v>3300</v>
      </c>
      <c r="G27" s="171"/>
    </row>
    <row r="28" s="161" customFormat="1" ht="21.95" customHeight="1" spans="1:7">
      <c r="A28" s="166">
        <v>25</v>
      </c>
      <c r="B28" s="167" t="s">
        <v>34</v>
      </c>
      <c r="C28" s="127">
        <f>SUM(C29:C37)</f>
        <v>18</v>
      </c>
      <c r="D28" s="127">
        <f>SUM(D29:D37)</f>
        <v>77550</v>
      </c>
      <c r="E28" s="127">
        <f>SUM(E29:E37)</f>
        <v>31336.2</v>
      </c>
      <c r="F28" s="127">
        <f>SUM(F29:F37)</f>
        <v>108886.2</v>
      </c>
      <c r="G28" s="168"/>
    </row>
    <row r="29" customFormat="1" ht="18" customHeight="1" spans="1:7">
      <c r="A29" s="166">
        <v>26</v>
      </c>
      <c r="B29" s="169" t="s">
        <v>35</v>
      </c>
      <c r="C29" s="94">
        <v>1</v>
      </c>
      <c r="D29" s="94">
        <v>4950</v>
      </c>
      <c r="E29" s="170">
        <v>0</v>
      </c>
      <c r="F29" s="170">
        <f>D29+E29</f>
        <v>4950</v>
      </c>
      <c r="G29" s="171"/>
    </row>
    <row r="30" ht="18" customHeight="1" spans="1:7">
      <c r="A30" s="166">
        <v>27</v>
      </c>
      <c r="B30" s="169" t="s">
        <v>36</v>
      </c>
      <c r="C30" s="94">
        <v>3</v>
      </c>
      <c r="D30" s="94">
        <v>14850</v>
      </c>
      <c r="E30" s="170">
        <v>6577.2</v>
      </c>
      <c r="F30" s="170">
        <f t="shared" ref="F30:F37" si="2">D30+E30</f>
        <v>21427.2</v>
      </c>
      <c r="G30" s="171"/>
    </row>
    <row r="31" ht="18" customHeight="1" spans="1:7">
      <c r="A31" s="166">
        <v>28</v>
      </c>
      <c r="B31" s="169" t="s">
        <v>37</v>
      </c>
      <c r="C31" s="94">
        <v>3</v>
      </c>
      <c r="D31" s="94">
        <v>14850</v>
      </c>
      <c r="E31" s="170">
        <v>6577.2</v>
      </c>
      <c r="F31" s="170">
        <f t="shared" si="2"/>
        <v>21427.2</v>
      </c>
      <c r="G31" s="171"/>
    </row>
    <row r="32" ht="18" customHeight="1" spans="1:7">
      <c r="A32" s="166">
        <v>29</v>
      </c>
      <c r="B32" s="169" t="s">
        <v>38</v>
      </c>
      <c r="C32" s="94">
        <v>2</v>
      </c>
      <c r="D32" s="94">
        <v>9900</v>
      </c>
      <c r="E32" s="170">
        <v>4384.8</v>
      </c>
      <c r="F32" s="170">
        <f t="shared" si="2"/>
        <v>14284.8</v>
      </c>
      <c r="G32" s="171"/>
    </row>
    <row r="33" ht="18" customHeight="1" spans="1:7">
      <c r="A33" s="166">
        <v>30</v>
      </c>
      <c r="B33" s="169" t="s">
        <v>39</v>
      </c>
      <c r="C33" s="94">
        <v>2</v>
      </c>
      <c r="D33" s="94">
        <v>4950</v>
      </c>
      <c r="E33" s="170">
        <v>2192.4</v>
      </c>
      <c r="F33" s="170">
        <f t="shared" si="2"/>
        <v>7142.4</v>
      </c>
      <c r="G33" s="171"/>
    </row>
    <row r="34" customFormat="1" ht="18" customHeight="1" spans="1:7">
      <c r="A34" s="166">
        <v>31</v>
      </c>
      <c r="B34" s="169" t="s">
        <v>40</v>
      </c>
      <c r="C34" s="94">
        <v>1</v>
      </c>
      <c r="D34" s="94">
        <v>4950</v>
      </c>
      <c r="E34" s="173">
        <v>2192.4</v>
      </c>
      <c r="F34" s="170">
        <f t="shared" si="2"/>
        <v>7142.4</v>
      </c>
      <c r="G34" s="171"/>
    </row>
    <row r="35" customFormat="1" ht="18" customHeight="1" spans="1:7">
      <c r="A35" s="166">
        <v>32</v>
      </c>
      <c r="B35" s="169" t="s">
        <v>41</v>
      </c>
      <c r="C35" s="94">
        <v>3</v>
      </c>
      <c r="D35" s="94">
        <v>13200</v>
      </c>
      <c r="E35" s="170">
        <v>5846.4</v>
      </c>
      <c r="F35" s="170">
        <f t="shared" si="2"/>
        <v>19046.4</v>
      </c>
      <c r="G35" s="171"/>
    </row>
    <row r="36" customFormat="1" ht="18" customHeight="1" spans="1:7">
      <c r="A36" s="166">
        <v>33</v>
      </c>
      <c r="B36" s="169" t="s">
        <v>42</v>
      </c>
      <c r="C36" s="94">
        <v>2</v>
      </c>
      <c r="D36" s="94">
        <v>6600</v>
      </c>
      <c r="E36" s="3">
        <v>2104.2</v>
      </c>
      <c r="F36" s="170">
        <f t="shared" si="2"/>
        <v>8704.2</v>
      </c>
      <c r="G36" s="171"/>
    </row>
    <row r="37" customFormat="1" ht="18" customHeight="1" spans="1:7">
      <c r="A37" s="166">
        <v>34</v>
      </c>
      <c r="B37" s="169" t="s">
        <v>43</v>
      </c>
      <c r="C37" s="94">
        <v>1</v>
      </c>
      <c r="D37" s="94">
        <v>3300</v>
      </c>
      <c r="E37" s="173">
        <v>1461.6</v>
      </c>
      <c r="F37" s="173">
        <f t="shared" si="2"/>
        <v>4761.6</v>
      </c>
      <c r="G37" s="173"/>
    </row>
    <row r="38" s="161" customFormat="1" ht="21.95" customHeight="1" spans="1:7">
      <c r="A38" s="166">
        <v>35</v>
      </c>
      <c r="B38" s="167" t="s">
        <v>44</v>
      </c>
      <c r="C38" s="127">
        <f>SUM(C39:C42)</f>
        <v>10</v>
      </c>
      <c r="D38" s="127">
        <f>SUM(D39:D42)</f>
        <v>49500</v>
      </c>
      <c r="E38" s="127">
        <f>SUM(E39:E42)</f>
        <v>19731.6</v>
      </c>
      <c r="F38" s="127">
        <f>SUM(F39:F42)</f>
        <v>69231.6</v>
      </c>
      <c r="G38" s="168"/>
    </row>
    <row r="39" customFormat="1" ht="18" customHeight="1" spans="1:7">
      <c r="A39" s="166">
        <v>36</v>
      </c>
      <c r="B39" s="83" t="s">
        <v>45</v>
      </c>
      <c r="C39" s="94">
        <v>3</v>
      </c>
      <c r="D39" s="94">
        <v>14850</v>
      </c>
      <c r="E39" s="170">
        <v>6577.2</v>
      </c>
      <c r="F39" s="170">
        <f>D39+E39</f>
        <v>21427.2</v>
      </c>
      <c r="G39" s="171"/>
    </row>
    <row r="40" ht="18" customHeight="1" spans="1:7">
      <c r="A40" s="166">
        <v>37</v>
      </c>
      <c r="B40" s="83" t="s">
        <v>46</v>
      </c>
      <c r="C40" s="94">
        <v>1</v>
      </c>
      <c r="D40" s="94">
        <v>4950</v>
      </c>
      <c r="E40" s="170">
        <v>0</v>
      </c>
      <c r="F40" s="170">
        <f>D40+E40</f>
        <v>4950</v>
      </c>
      <c r="G40" s="171"/>
    </row>
    <row r="41" customFormat="1" ht="18" customHeight="1" spans="1:7">
      <c r="A41" s="166">
        <v>38</v>
      </c>
      <c r="B41" s="174" t="s">
        <v>47</v>
      </c>
      <c r="C41" s="94">
        <v>4</v>
      </c>
      <c r="D41" s="94">
        <v>19800</v>
      </c>
      <c r="E41" s="170">
        <v>8769.6</v>
      </c>
      <c r="F41" s="170">
        <f>D41+E41</f>
        <v>28569.6</v>
      </c>
      <c r="G41" s="171"/>
    </row>
    <row r="42" customFormat="1" ht="18" customHeight="1" spans="1:7">
      <c r="A42" s="166">
        <v>39</v>
      </c>
      <c r="B42" s="174" t="s">
        <v>48</v>
      </c>
      <c r="C42" s="94">
        <v>2</v>
      </c>
      <c r="D42" s="94">
        <v>9900</v>
      </c>
      <c r="E42" s="170">
        <v>4384.8</v>
      </c>
      <c r="F42" s="170">
        <f>D42+E42</f>
        <v>14284.8</v>
      </c>
      <c r="G42" s="171"/>
    </row>
    <row r="43" s="161" customFormat="1" ht="21.95" customHeight="1" spans="1:7">
      <c r="A43" s="166">
        <v>40</v>
      </c>
      <c r="B43" s="167" t="s">
        <v>49</v>
      </c>
      <c r="C43" s="127">
        <f>SUM(C44:C46)</f>
        <v>10</v>
      </c>
      <c r="D43" s="127">
        <f>SUM(D44:D46)</f>
        <v>47850</v>
      </c>
      <c r="E43" s="127">
        <f>SUM(E44:E46)</f>
        <v>1578.15</v>
      </c>
      <c r="F43" s="127">
        <f>SUM(F44:F46)</f>
        <v>49428.15</v>
      </c>
      <c r="G43" s="168"/>
    </row>
    <row r="44" ht="18" customHeight="1" spans="1:7">
      <c r="A44" s="166">
        <v>41</v>
      </c>
      <c r="B44" s="83" t="s">
        <v>50</v>
      </c>
      <c r="C44" s="94">
        <v>8</v>
      </c>
      <c r="D44" s="94">
        <v>37950</v>
      </c>
      <c r="E44" s="170">
        <v>0</v>
      </c>
      <c r="F44" s="170">
        <f>D44+E44</f>
        <v>37950</v>
      </c>
      <c r="G44" s="171"/>
    </row>
    <row r="45" s="161" customFormat="1" ht="21.95" customHeight="1" spans="1:7">
      <c r="A45" s="166">
        <v>42</v>
      </c>
      <c r="B45" s="83" t="s">
        <v>51</v>
      </c>
      <c r="C45" s="94">
        <v>1</v>
      </c>
      <c r="D45" s="94">
        <v>4950</v>
      </c>
      <c r="E45" s="170">
        <v>0</v>
      </c>
      <c r="F45" s="170">
        <f>D45+E45</f>
        <v>4950</v>
      </c>
      <c r="G45" s="168"/>
    </row>
    <row r="46" s="161" customFormat="1" ht="21.95" customHeight="1" spans="1:7">
      <c r="A46" s="166">
        <v>43</v>
      </c>
      <c r="B46" s="83" t="s">
        <v>52</v>
      </c>
      <c r="C46" s="94">
        <v>1</v>
      </c>
      <c r="D46" s="94">
        <v>4950</v>
      </c>
      <c r="E46" s="3">
        <v>1578.15</v>
      </c>
      <c r="F46" s="170">
        <f>D46+E46</f>
        <v>6528.15</v>
      </c>
      <c r="G46" s="168"/>
    </row>
    <row r="47" ht="18" customHeight="1" spans="1:7">
      <c r="A47" s="166">
        <v>44</v>
      </c>
      <c r="B47" s="167" t="s">
        <v>53</v>
      </c>
      <c r="C47" s="127">
        <f>SUM(C48:C51)</f>
        <v>7</v>
      </c>
      <c r="D47" s="127">
        <f>SUM(D48:D51)</f>
        <v>28050</v>
      </c>
      <c r="E47" s="127">
        <f>SUM(E48:E51)</f>
        <v>2923.2</v>
      </c>
      <c r="F47" s="127">
        <f>SUM(F48:F51)</f>
        <v>30973.2</v>
      </c>
      <c r="G47" s="171"/>
    </row>
    <row r="48" ht="18" customHeight="1" spans="1:7">
      <c r="A48" s="166">
        <v>45</v>
      </c>
      <c r="B48" s="83" t="s">
        <v>54</v>
      </c>
      <c r="C48" s="94">
        <v>2</v>
      </c>
      <c r="D48" s="94">
        <v>9900</v>
      </c>
      <c r="E48" s="170">
        <v>0</v>
      </c>
      <c r="F48" s="170">
        <f>D48+E48</f>
        <v>9900</v>
      </c>
      <c r="G48" s="171"/>
    </row>
    <row r="49" ht="18" customHeight="1" spans="1:7">
      <c r="A49" s="166">
        <v>46</v>
      </c>
      <c r="B49" s="83" t="s">
        <v>55</v>
      </c>
      <c r="C49" s="94">
        <v>2</v>
      </c>
      <c r="D49" s="94">
        <v>6600</v>
      </c>
      <c r="E49" s="170">
        <v>0</v>
      </c>
      <c r="F49" s="170">
        <f>D49+E49</f>
        <v>6600</v>
      </c>
      <c r="G49" s="171"/>
    </row>
    <row r="50" ht="18" customHeight="1" spans="1:7">
      <c r="A50" s="166">
        <v>47</v>
      </c>
      <c r="B50" s="83" t="s">
        <v>56</v>
      </c>
      <c r="C50" s="94">
        <v>1</v>
      </c>
      <c r="D50" s="94">
        <v>4950</v>
      </c>
      <c r="E50" s="170">
        <v>0</v>
      </c>
      <c r="F50" s="170">
        <f>D50+E50</f>
        <v>4950</v>
      </c>
      <c r="G50" s="171"/>
    </row>
    <row r="51" ht="18" customHeight="1" spans="1:7">
      <c r="A51" s="166">
        <v>48</v>
      </c>
      <c r="B51" s="83" t="s">
        <v>57</v>
      </c>
      <c r="C51" s="94">
        <v>2</v>
      </c>
      <c r="D51" s="94">
        <v>6600</v>
      </c>
      <c r="E51" s="170">
        <v>2923.2</v>
      </c>
      <c r="F51" s="170">
        <f>D51+E51</f>
        <v>9523.2</v>
      </c>
      <c r="G51" s="171"/>
    </row>
    <row r="52" ht="18" customHeight="1" spans="1:7">
      <c r="A52" s="166">
        <v>49</v>
      </c>
      <c r="B52" s="167" t="s">
        <v>58</v>
      </c>
      <c r="C52" s="127">
        <f>SUM(C53:C64)</f>
        <v>18</v>
      </c>
      <c r="D52" s="127">
        <f>SUM(D53:D64)</f>
        <v>87450</v>
      </c>
      <c r="E52" s="127">
        <f>SUM(E53:E64)</f>
        <v>6577.2</v>
      </c>
      <c r="F52" s="127">
        <f>SUM(F53:F64)</f>
        <v>94027.2</v>
      </c>
      <c r="G52" s="171"/>
    </row>
    <row r="53" ht="18" customHeight="1" spans="1:7">
      <c r="A53" s="166">
        <v>50</v>
      </c>
      <c r="B53" s="83" t="s">
        <v>59</v>
      </c>
      <c r="C53" s="94">
        <v>5</v>
      </c>
      <c r="D53" s="94">
        <v>24750</v>
      </c>
      <c r="E53" s="170">
        <v>0</v>
      </c>
      <c r="F53" s="170">
        <f>D53+E53</f>
        <v>24750</v>
      </c>
      <c r="G53" s="171"/>
    </row>
    <row r="54" ht="18" customHeight="1" spans="1:7">
      <c r="A54" s="166">
        <v>51</v>
      </c>
      <c r="B54" s="83" t="s">
        <v>60</v>
      </c>
      <c r="C54" s="94">
        <v>1</v>
      </c>
      <c r="D54" s="94">
        <v>4950</v>
      </c>
      <c r="E54" s="170">
        <v>0</v>
      </c>
      <c r="F54" s="170">
        <f t="shared" ref="F54:F64" si="3">D54+E54</f>
        <v>4950</v>
      </c>
      <c r="G54" s="171"/>
    </row>
    <row r="55" ht="18" customHeight="1" spans="1:7">
      <c r="A55" s="166">
        <v>52</v>
      </c>
      <c r="B55" s="83" t="s">
        <v>61</v>
      </c>
      <c r="C55" s="94">
        <v>2</v>
      </c>
      <c r="D55" s="94">
        <v>9900</v>
      </c>
      <c r="E55" s="170">
        <v>0</v>
      </c>
      <c r="F55" s="170">
        <f t="shared" si="3"/>
        <v>9900</v>
      </c>
      <c r="G55" s="171"/>
    </row>
    <row r="56" ht="18" customHeight="1" spans="1:7">
      <c r="A56" s="166">
        <v>53</v>
      </c>
      <c r="B56" s="175" t="s">
        <v>62</v>
      </c>
      <c r="C56" s="94">
        <v>1</v>
      </c>
      <c r="D56" s="94">
        <v>4950</v>
      </c>
      <c r="E56" s="170">
        <v>0</v>
      </c>
      <c r="F56" s="170">
        <f t="shared" si="3"/>
        <v>4950</v>
      </c>
      <c r="G56" s="171"/>
    </row>
    <row r="57" ht="18" customHeight="1" spans="1:7">
      <c r="A57" s="166">
        <v>54</v>
      </c>
      <c r="B57" s="64" t="s">
        <v>63</v>
      </c>
      <c r="C57" s="94">
        <v>1</v>
      </c>
      <c r="D57" s="94">
        <v>4950</v>
      </c>
      <c r="E57" s="170">
        <v>0</v>
      </c>
      <c r="F57" s="170">
        <f t="shared" si="3"/>
        <v>4950</v>
      </c>
      <c r="G57" s="171"/>
    </row>
    <row r="58" ht="18" customHeight="1" spans="1:7">
      <c r="A58" s="166">
        <v>55</v>
      </c>
      <c r="B58" s="64" t="s">
        <v>64</v>
      </c>
      <c r="C58" s="94">
        <v>1</v>
      </c>
      <c r="D58" s="94">
        <v>4950</v>
      </c>
      <c r="E58" s="170">
        <v>0</v>
      </c>
      <c r="F58" s="170">
        <f t="shared" si="3"/>
        <v>4950</v>
      </c>
      <c r="G58" s="171"/>
    </row>
    <row r="59" ht="18" customHeight="1" spans="1:7">
      <c r="A59" s="166">
        <v>56</v>
      </c>
      <c r="B59" s="64" t="s">
        <v>65</v>
      </c>
      <c r="C59" s="94">
        <v>1</v>
      </c>
      <c r="D59" s="94">
        <v>4950</v>
      </c>
      <c r="E59" s="170">
        <v>0</v>
      </c>
      <c r="F59" s="170">
        <f t="shared" si="3"/>
        <v>4950</v>
      </c>
      <c r="G59" s="171"/>
    </row>
    <row r="60" ht="18" customHeight="1" spans="1:7">
      <c r="A60" s="166">
        <v>57</v>
      </c>
      <c r="B60" s="64" t="s">
        <v>66</v>
      </c>
      <c r="C60" s="94">
        <v>1</v>
      </c>
      <c r="D60" s="94">
        <v>4950</v>
      </c>
      <c r="E60" s="170">
        <v>0</v>
      </c>
      <c r="F60" s="170">
        <f t="shared" si="3"/>
        <v>4950</v>
      </c>
      <c r="G60" s="171"/>
    </row>
    <row r="61" ht="18" customHeight="1" spans="1:7">
      <c r="A61" s="166">
        <v>58</v>
      </c>
      <c r="B61" s="64" t="s">
        <v>67</v>
      </c>
      <c r="C61" s="94">
        <v>1</v>
      </c>
      <c r="D61" s="94">
        <v>3300</v>
      </c>
      <c r="E61" s="170">
        <v>0</v>
      </c>
      <c r="F61" s="170">
        <f t="shared" si="3"/>
        <v>3300</v>
      </c>
      <c r="G61" s="171"/>
    </row>
    <row r="62" ht="18" customHeight="1" spans="1:7">
      <c r="A62" s="166">
        <v>59</v>
      </c>
      <c r="B62" s="83" t="s">
        <v>68</v>
      </c>
      <c r="C62" s="94">
        <v>1</v>
      </c>
      <c r="D62" s="94">
        <v>4950</v>
      </c>
      <c r="E62" s="170">
        <v>0</v>
      </c>
      <c r="F62" s="170">
        <f t="shared" si="3"/>
        <v>4950</v>
      </c>
      <c r="G62" s="171"/>
    </row>
    <row r="63" customFormat="1" ht="18" customHeight="1" spans="1:7">
      <c r="A63" s="166">
        <v>60</v>
      </c>
      <c r="B63" s="175" t="s">
        <v>69</v>
      </c>
      <c r="C63" s="94">
        <v>1</v>
      </c>
      <c r="D63" s="94">
        <v>4950</v>
      </c>
      <c r="E63" s="170">
        <v>2192.4</v>
      </c>
      <c r="F63" s="170">
        <f t="shared" si="3"/>
        <v>7142.4</v>
      </c>
      <c r="G63" s="171"/>
    </row>
    <row r="64" s="161" customFormat="1" ht="21.95" customHeight="1" spans="1:7">
      <c r="A64" s="166">
        <v>61</v>
      </c>
      <c r="B64" s="175" t="s">
        <v>70</v>
      </c>
      <c r="C64" s="94">
        <v>2</v>
      </c>
      <c r="D64" s="94">
        <v>9900</v>
      </c>
      <c r="E64" s="170">
        <v>4384.8</v>
      </c>
      <c r="F64" s="170">
        <f t="shared" si="3"/>
        <v>14284.8</v>
      </c>
      <c r="G64" s="168"/>
    </row>
    <row r="65" ht="18" customHeight="1" spans="1:7">
      <c r="A65" s="166">
        <v>62</v>
      </c>
      <c r="B65" s="167" t="s">
        <v>71</v>
      </c>
      <c r="C65" s="127">
        <f>SUM(C66:C76)</f>
        <v>21</v>
      </c>
      <c r="D65" s="127">
        <f>SUM(D66:D76)</f>
        <v>103950</v>
      </c>
      <c r="E65" s="127">
        <f>SUM(E66:E76)</f>
        <v>28501.2</v>
      </c>
      <c r="F65" s="127">
        <f>SUM(F66:F76)</f>
        <v>132451.2</v>
      </c>
      <c r="G65" s="171"/>
    </row>
    <row r="66" ht="18" customHeight="1" spans="1:7">
      <c r="A66" s="166">
        <v>63</v>
      </c>
      <c r="B66" s="83" t="s">
        <v>72</v>
      </c>
      <c r="C66" s="94">
        <v>1</v>
      </c>
      <c r="D66" s="94">
        <v>4950</v>
      </c>
      <c r="E66" s="170">
        <v>0</v>
      </c>
      <c r="F66" s="170">
        <f t="shared" ref="F66:F77" si="4">D66+E66</f>
        <v>4950</v>
      </c>
      <c r="G66" s="171"/>
    </row>
    <row r="67" ht="18" customHeight="1" spans="1:7">
      <c r="A67" s="166">
        <v>64</v>
      </c>
      <c r="B67" s="83" t="s">
        <v>73</v>
      </c>
      <c r="C67" s="94">
        <v>1</v>
      </c>
      <c r="D67" s="94">
        <v>4950</v>
      </c>
      <c r="E67" s="170">
        <v>0</v>
      </c>
      <c r="F67" s="170">
        <f t="shared" si="4"/>
        <v>4950</v>
      </c>
      <c r="G67" s="171"/>
    </row>
    <row r="68" ht="18" customHeight="1" spans="1:7">
      <c r="A68" s="166">
        <v>65</v>
      </c>
      <c r="B68" s="83" t="s">
        <v>74</v>
      </c>
      <c r="C68" s="94">
        <v>1</v>
      </c>
      <c r="D68" s="94">
        <v>4950</v>
      </c>
      <c r="E68" s="170">
        <v>0</v>
      </c>
      <c r="F68" s="170">
        <f t="shared" si="4"/>
        <v>4950</v>
      </c>
      <c r="G68" s="171"/>
    </row>
    <row r="69" ht="18" customHeight="1" spans="1:7">
      <c r="A69" s="166">
        <v>66</v>
      </c>
      <c r="B69" s="83" t="s">
        <v>75</v>
      </c>
      <c r="C69" s="94">
        <v>2</v>
      </c>
      <c r="D69" s="94">
        <v>9900</v>
      </c>
      <c r="E69" s="170">
        <v>0</v>
      </c>
      <c r="F69" s="170">
        <f t="shared" si="4"/>
        <v>9900</v>
      </c>
      <c r="G69" s="171"/>
    </row>
    <row r="70" ht="18" customHeight="1" spans="1:7">
      <c r="A70" s="166">
        <v>67</v>
      </c>
      <c r="B70" s="64" t="s">
        <v>76</v>
      </c>
      <c r="C70" s="94">
        <v>1</v>
      </c>
      <c r="D70" s="94">
        <v>4950</v>
      </c>
      <c r="E70" s="170">
        <v>0</v>
      </c>
      <c r="F70" s="170">
        <f t="shared" si="4"/>
        <v>4950</v>
      </c>
      <c r="G70" s="171"/>
    </row>
    <row r="71" ht="18" customHeight="1" spans="1:7">
      <c r="A71" s="166">
        <v>68</v>
      </c>
      <c r="B71" s="64" t="s">
        <v>77</v>
      </c>
      <c r="C71" s="94">
        <v>1</v>
      </c>
      <c r="D71" s="94">
        <v>4950</v>
      </c>
      <c r="E71" s="170">
        <v>0</v>
      </c>
      <c r="F71" s="170">
        <f t="shared" si="4"/>
        <v>4950</v>
      </c>
      <c r="G71" s="171"/>
    </row>
    <row r="72" ht="18" customHeight="1" spans="1:7">
      <c r="A72" s="166">
        <v>69</v>
      </c>
      <c r="B72" s="64" t="s">
        <v>78</v>
      </c>
      <c r="C72" s="94">
        <v>1</v>
      </c>
      <c r="D72" s="94">
        <v>4950</v>
      </c>
      <c r="E72" s="170">
        <v>0</v>
      </c>
      <c r="F72" s="170">
        <f t="shared" si="4"/>
        <v>4950</v>
      </c>
      <c r="G72" s="171"/>
    </row>
    <row r="73" ht="18" customHeight="1" spans="1:7">
      <c r="A73" s="166">
        <v>70</v>
      </c>
      <c r="B73" s="83" t="s">
        <v>79</v>
      </c>
      <c r="C73" s="94">
        <v>9</v>
      </c>
      <c r="D73" s="94">
        <v>44550</v>
      </c>
      <c r="E73" s="172">
        <v>19731.6</v>
      </c>
      <c r="F73" s="170">
        <f t="shared" si="4"/>
        <v>64281.6</v>
      </c>
      <c r="G73" s="171"/>
    </row>
    <row r="74" customFormat="1" ht="18" customHeight="1" spans="1:7">
      <c r="A74" s="166">
        <v>71</v>
      </c>
      <c r="B74" s="83" t="s">
        <v>80</v>
      </c>
      <c r="C74" s="94">
        <v>1</v>
      </c>
      <c r="D74" s="94">
        <v>4950</v>
      </c>
      <c r="E74" s="173">
        <v>2192.4</v>
      </c>
      <c r="F74" s="170">
        <f t="shared" si="4"/>
        <v>7142.4</v>
      </c>
      <c r="G74" s="171"/>
    </row>
    <row r="75" customFormat="1" ht="18" customHeight="1" spans="1:7">
      <c r="A75" s="166">
        <v>72</v>
      </c>
      <c r="B75" s="83" t="s">
        <v>81</v>
      </c>
      <c r="C75" s="94">
        <v>1</v>
      </c>
      <c r="D75" s="94">
        <v>4950</v>
      </c>
      <c r="E75" s="173">
        <v>2192.4</v>
      </c>
      <c r="F75" s="170">
        <f t="shared" si="4"/>
        <v>7142.4</v>
      </c>
      <c r="G75" s="171"/>
    </row>
    <row r="76" s="161" customFormat="1" ht="21.95" customHeight="1" spans="1:7">
      <c r="A76" s="166">
        <v>73</v>
      </c>
      <c r="B76" s="83" t="s">
        <v>82</v>
      </c>
      <c r="C76" s="94">
        <v>2</v>
      </c>
      <c r="D76" s="94">
        <v>9900</v>
      </c>
      <c r="E76" s="173">
        <v>4384.8</v>
      </c>
      <c r="F76" s="170">
        <f t="shared" si="4"/>
        <v>14284.8</v>
      </c>
      <c r="G76" s="168"/>
    </row>
    <row r="77" ht="18" customHeight="1" spans="1:7">
      <c r="A77" s="166">
        <v>74</v>
      </c>
      <c r="B77" s="167" t="s">
        <v>83</v>
      </c>
      <c r="C77" s="61">
        <f>SUM(C78:C81)</f>
        <v>4</v>
      </c>
      <c r="D77" s="127">
        <f>SUM(D78:D81)</f>
        <v>19800</v>
      </c>
      <c r="E77" s="176">
        <f>SUM(E78:E81)</f>
        <v>6577.2</v>
      </c>
      <c r="F77" s="176">
        <f>SUM(F78:F81)</f>
        <v>26377.2</v>
      </c>
      <c r="G77" s="171"/>
    </row>
    <row r="78" ht="18" customHeight="1" spans="1:7">
      <c r="A78" s="166">
        <v>75</v>
      </c>
      <c r="B78" s="83" t="s">
        <v>84</v>
      </c>
      <c r="C78" s="94">
        <v>1</v>
      </c>
      <c r="D78" s="94">
        <v>4950</v>
      </c>
      <c r="E78" s="172">
        <v>0</v>
      </c>
      <c r="F78" s="170">
        <f>D78+E78</f>
        <v>4950</v>
      </c>
      <c r="G78" s="171"/>
    </row>
    <row r="79" ht="18" customHeight="1" spans="1:7">
      <c r="A79" s="166">
        <v>76</v>
      </c>
      <c r="B79" s="83" t="s">
        <v>85</v>
      </c>
      <c r="C79" s="94">
        <v>1</v>
      </c>
      <c r="D79" s="94">
        <v>4950</v>
      </c>
      <c r="E79" s="173">
        <v>2192.4</v>
      </c>
      <c r="F79" s="170">
        <f>D79+E79</f>
        <v>7142.4</v>
      </c>
      <c r="G79" s="171"/>
    </row>
    <row r="80" ht="18" customHeight="1" spans="1:7">
      <c r="A80" s="166">
        <v>77</v>
      </c>
      <c r="B80" s="83" t="s">
        <v>86</v>
      </c>
      <c r="C80" s="94">
        <v>1</v>
      </c>
      <c r="D80" s="94">
        <v>4950</v>
      </c>
      <c r="E80" s="173">
        <v>2192.4</v>
      </c>
      <c r="F80" s="170">
        <f>D80+E80</f>
        <v>7142.4</v>
      </c>
      <c r="G80" s="171"/>
    </row>
    <row r="81" s="161" customFormat="1" ht="21.95" customHeight="1" spans="1:7">
      <c r="A81" s="166">
        <v>78</v>
      </c>
      <c r="B81" s="83" t="s">
        <v>87</v>
      </c>
      <c r="C81" s="94">
        <v>1</v>
      </c>
      <c r="D81" s="94">
        <v>4950</v>
      </c>
      <c r="E81" s="173">
        <v>2192.4</v>
      </c>
      <c r="F81" s="170">
        <f>D81+E81</f>
        <v>7142.4</v>
      </c>
      <c r="G81" s="168"/>
    </row>
    <row r="82" ht="18" customHeight="1" spans="1:6">
      <c r="A82" s="166">
        <v>79</v>
      </c>
      <c r="B82" s="167" t="s">
        <v>88</v>
      </c>
      <c r="C82" s="127">
        <f>SUM(C83:C100)</f>
        <v>44</v>
      </c>
      <c r="D82" s="127">
        <f>SUM(D83:D100)</f>
        <v>206250</v>
      </c>
      <c r="E82" s="127">
        <f>SUM(E83:E100)</f>
        <v>87403.05</v>
      </c>
      <c r="F82" s="127">
        <f>SUM(F83:F100)</f>
        <v>293653.05</v>
      </c>
    </row>
    <row r="83" ht="18" customHeight="1" spans="1:7">
      <c r="A83" s="166">
        <v>80</v>
      </c>
      <c r="B83" s="177" t="s">
        <v>89</v>
      </c>
      <c r="C83" s="94">
        <v>2</v>
      </c>
      <c r="D83" s="94">
        <v>9900</v>
      </c>
      <c r="E83" s="170">
        <v>4384.8</v>
      </c>
      <c r="F83" s="170">
        <f>D83+E83</f>
        <v>14284.8</v>
      </c>
      <c r="G83" s="171"/>
    </row>
    <row r="84" ht="18" customHeight="1" spans="1:7">
      <c r="A84" s="166">
        <v>81</v>
      </c>
      <c r="B84" s="178" t="s">
        <v>90</v>
      </c>
      <c r="C84" s="94">
        <v>2</v>
      </c>
      <c r="D84" s="94">
        <v>9900</v>
      </c>
      <c r="E84" s="170">
        <v>4384.8</v>
      </c>
      <c r="F84" s="170">
        <f>D84+E84</f>
        <v>14284.8</v>
      </c>
      <c r="G84" s="171"/>
    </row>
    <row r="85" ht="18" customHeight="1" spans="1:7">
      <c r="A85" s="166">
        <v>82</v>
      </c>
      <c r="B85" s="179" t="s">
        <v>91</v>
      </c>
      <c r="C85" s="94">
        <v>14</v>
      </c>
      <c r="D85" s="94">
        <v>64350</v>
      </c>
      <c r="E85" s="180">
        <v>28501.2</v>
      </c>
      <c r="F85" s="170">
        <f>D85+E85</f>
        <v>92851.2</v>
      </c>
      <c r="G85" s="171"/>
    </row>
    <row r="86" ht="18" customHeight="1" spans="1:7">
      <c r="A86" s="166">
        <v>83</v>
      </c>
      <c r="B86" s="179" t="s">
        <v>92</v>
      </c>
      <c r="C86" s="94">
        <v>3</v>
      </c>
      <c r="D86" s="94">
        <v>14850</v>
      </c>
      <c r="E86" s="173">
        <v>6577.2</v>
      </c>
      <c r="F86" s="170">
        <f>D86+E86</f>
        <v>21427.2</v>
      </c>
      <c r="G86" s="171"/>
    </row>
    <row r="87" ht="18" customHeight="1" spans="1:7">
      <c r="A87" s="166">
        <v>84</v>
      </c>
      <c r="B87" s="181" t="s">
        <v>93</v>
      </c>
      <c r="C87" s="94">
        <v>2</v>
      </c>
      <c r="D87" s="94">
        <v>9900</v>
      </c>
      <c r="E87" s="173">
        <v>4384.8</v>
      </c>
      <c r="F87" s="170">
        <f t="shared" ref="F87:F100" si="5">D87+E87</f>
        <v>14284.8</v>
      </c>
      <c r="G87" s="54"/>
    </row>
    <row r="88" ht="18" customHeight="1" spans="1:7">
      <c r="A88" s="166">
        <v>85</v>
      </c>
      <c r="B88" s="182" t="s">
        <v>94</v>
      </c>
      <c r="C88" s="94">
        <v>1</v>
      </c>
      <c r="D88" s="94">
        <v>4950</v>
      </c>
      <c r="E88" s="173">
        <v>2192.4</v>
      </c>
      <c r="F88" s="170">
        <f t="shared" si="5"/>
        <v>7142.4</v>
      </c>
      <c r="G88" s="54"/>
    </row>
    <row r="89" customFormat="1" ht="18" customHeight="1" spans="1:7">
      <c r="A89" s="166">
        <v>86</v>
      </c>
      <c r="B89" s="182" t="s">
        <v>95</v>
      </c>
      <c r="C89" s="94">
        <v>1</v>
      </c>
      <c r="D89" s="94">
        <v>4950</v>
      </c>
      <c r="E89" s="173">
        <v>2192.4</v>
      </c>
      <c r="F89" s="170">
        <f t="shared" si="5"/>
        <v>7142.4</v>
      </c>
      <c r="G89" s="54"/>
    </row>
    <row r="90" customFormat="1" ht="18" customHeight="1" spans="1:7">
      <c r="A90" s="166">
        <v>87</v>
      </c>
      <c r="B90" s="182" t="s">
        <v>96</v>
      </c>
      <c r="C90" s="94">
        <v>1</v>
      </c>
      <c r="D90" s="94">
        <v>4950</v>
      </c>
      <c r="E90" s="173">
        <v>2192.4</v>
      </c>
      <c r="F90" s="170">
        <f t="shared" si="5"/>
        <v>7142.4</v>
      </c>
      <c r="G90" s="54"/>
    </row>
    <row r="91" customFormat="1" ht="18" customHeight="1" spans="1:7">
      <c r="A91" s="166">
        <v>88</v>
      </c>
      <c r="B91" s="182" t="s">
        <v>97</v>
      </c>
      <c r="C91" s="94">
        <v>1</v>
      </c>
      <c r="D91" s="94">
        <v>4950</v>
      </c>
      <c r="E91" s="173">
        <v>2192.4</v>
      </c>
      <c r="F91" s="170">
        <f t="shared" si="5"/>
        <v>7142.4</v>
      </c>
      <c r="G91" s="54"/>
    </row>
    <row r="92" customFormat="1" ht="18" customHeight="1" spans="1:7">
      <c r="A92" s="166">
        <v>89</v>
      </c>
      <c r="B92" s="84" t="s">
        <v>98</v>
      </c>
      <c r="C92" s="94">
        <v>2</v>
      </c>
      <c r="D92" s="94">
        <v>9900</v>
      </c>
      <c r="E92" s="173">
        <v>4384.8</v>
      </c>
      <c r="F92" s="170">
        <f t="shared" si="5"/>
        <v>14284.8</v>
      </c>
      <c r="G92" s="54"/>
    </row>
    <row r="93" customFormat="1" ht="18" customHeight="1" spans="1:7">
      <c r="A93" s="166">
        <v>90</v>
      </c>
      <c r="B93" s="84" t="s">
        <v>99</v>
      </c>
      <c r="C93" s="94">
        <v>1</v>
      </c>
      <c r="D93" s="94">
        <v>4950</v>
      </c>
      <c r="E93" s="173">
        <v>2192.4</v>
      </c>
      <c r="F93" s="170">
        <f t="shared" si="5"/>
        <v>7142.4</v>
      </c>
      <c r="G93" s="54"/>
    </row>
    <row r="94" s="161" customFormat="1" ht="21.95" customHeight="1" spans="1:7">
      <c r="A94" s="166">
        <v>91</v>
      </c>
      <c r="B94" s="84" t="s">
        <v>100</v>
      </c>
      <c r="C94" s="94">
        <v>1</v>
      </c>
      <c r="D94" s="94">
        <v>4950</v>
      </c>
      <c r="E94" s="173">
        <v>2192.4</v>
      </c>
      <c r="F94" s="170">
        <f t="shared" si="5"/>
        <v>7142.4</v>
      </c>
      <c r="G94" s="168"/>
    </row>
    <row r="95" s="161" customFormat="1" ht="21.95" customHeight="1" spans="1:7">
      <c r="A95" s="166">
        <v>92</v>
      </c>
      <c r="B95" s="84" t="s">
        <v>101</v>
      </c>
      <c r="C95" s="94">
        <v>1</v>
      </c>
      <c r="D95" s="94">
        <v>4950</v>
      </c>
      <c r="E95" s="173">
        <v>2192.4</v>
      </c>
      <c r="F95" s="170">
        <f t="shared" si="5"/>
        <v>7142.4</v>
      </c>
      <c r="G95" s="168"/>
    </row>
    <row r="96" s="161" customFormat="1" ht="21.95" customHeight="1" spans="1:7">
      <c r="A96" s="166">
        <v>93</v>
      </c>
      <c r="B96" s="84" t="s">
        <v>102</v>
      </c>
      <c r="C96" s="94">
        <v>1</v>
      </c>
      <c r="D96" s="94">
        <v>4950</v>
      </c>
      <c r="E96" s="173">
        <v>2192.4</v>
      </c>
      <c r="F96" s="170">
        <f t="shared" si="5"/>
        <v>7142.4</v>
      </c>
      <c r="G96" s="168"/>
    </row>
    <row r="97" s="161" customFormat="1" ht="21.95" customHeight="1" spans="1:7">
      <c r="A97" s="166">
        <v>94</v>
      </c>
      <c r="B97" s="84" t="s">
        <v>103</v>
      </c>
      <c r="C97" s="94">
        <v>6</v>
      </c>
      <c r="D97" s="94">
        <v>29700</v>
      </c>
      <c r="E97" s="173">
        <v>10231.2</v>
      </c>
      <c r="F97" s="170">
        <f t="shared" si="5"/>
        <v>39931.2</v>
      </c>
      <c r="G97" s="168"/>
    </row>
    <row r="98" s="161" customFormat="1" ht="21.95" customHeight="1" spans="1:7">
      <c r="A98" s="166">
        <v>95</v>
      </c>
      <c r="B98" s="84" t="s">
        <v>104</v>
      </c>
      <c r="C98" s="94">
        <v>1</v>
      </c>
      <c r="D98" s="94">
        <v>3300</v>
      </c>
      <c r="E98" s="173">
        <v>1461.6</v>
      </c>
      <c r="F98" s="170">
        <f t="shared" si="5"/>
        <v>4761.6</v>
      </c>
      <c r="G98" s="168"/>
    </row>
    <row r="99" s="161" customFormat="1" ht="21.95" customHeight="1" spans="1:7">
      <c r="A99" s="166">
        <v>96</v>
      </c>
      <c r="B99" s="84" t="s">
        <v>105</v>
      </c>
      <c r="C99" s="94">
        <v>3</v>
      </c>
      <c r="D99" s="94">
        <v>9900</v>
      </c>
      <c r="E99" s="173">
        <v>3975.3</v>
      </c>
      <c r="F99" s="170">
        <f t="shared" si="5"/>
        <v>13875.3</v>
      </c>
      <c r="G99" s="168"/>
    </row>
    <row r="100" s="161" customFormat="1" ht="21.95" customHeight="1" spans="1:7">
      <c r="A100" s="166">
        <v>97</v>
      </c>
      <c r="B100" s="84" t="s">
        <v>106</v>
      </c>
      <c r="C100" s="94">
        <v>1</v>
      </c>
      <c r="D100" s="94">
        <v>4950</v>
      </c>
      <c r="E100" s="3">
        <v>1578.15</v>
      </c>
      <c r="F100" s="170">
        <f t="shared" si="5"/>
        <v>6528.15</v>
      </c>
      <c r="G100" s="168"/>
    </row>
    <row r="101" customFormat="1" ht="18" customHeight="1" spans="1:7">
      <c r="A101" s="166">
        <v>98</v>
      </c>
      <c r="B101" s="167" t="s">
        <v>107</v>
      </c>
      <c r="C101" s="127">
        <f>SUM(C102:C104)</f>
        <v>3</v>
      </c>
      <c r="D101" s="127">
        <f>SUM(D102:D104)</f>
        <v>14850</v>
      </c>
      <c r="E101" s="127">
        <f>SUM(E102:E104)</f>
        <v>6577.2</v>
      </c>
      <c r="F101" s="127">
        <f>SUM(F102:F104)</f>
        <v>21427.2</v>
      </c>
      <c r="G101" s="168"/>
    </row>
    <row r="102" customFormat="1" ht="18" customHeight="1" spans="1:7">
      <c r="A102" s="166">
        <v>99</v>
      </c>
      <c r="B102" s="84" t="s">
        <v>108</v>
      </c>
      <c r="C102" s="94">
        <v>1</v>
      </c>
      <c r="D102" s="94">
        <v>4950</v>
      </c>
      <c r="E102" s="173">
        <v>2192.4</v>
      </c>
      <c r="F102" s="170">
        <f>D102+E102</f>
        <v>7142.4</v>
      </c>
      <c r="G102" s="54"/>
    </row>
    <row r="103" customFormat="1" ht="18" customHeight="1" spans="1:7">
      <c r="A103" s="166">
        <v>100</v>
      </c>
      <c r="B103" s="84" t="s">
        <v>109</v>
      </c>
      <c r="C103" s="94">
        <v>1</v>
      </c>
      <c r="D103" s="94">
        <v>4950</v>
      </c>
      <c r="E103" s="173">
        <v>2192.4</v>
      </c>
      <c r="F103" s="170">
        <f>D103+E103</f>
        <v>7142.4</v>
      </c>
      <c r="G103" s="54"/>
    </row>
    <row r="104" s="162" customFormat="1" ht="18" customHeight="1" spans="1:7">
      <c r="A104" s="166">
        <v>101</v>
      </c>
      <c r="B104" s="183" t="s">
        <v>110</v>
      </c>
      <c r="C104" s="94">
        <v>1</v>
      </c>
      <c r="D104" s="94">
        <v>4950</v>
      </c>
      <c r="E104" s="173">
        <v>2192.4</v>
      </c>
      <c r="F104" s="170">
        <f>D104+E104</f>
        <v>7142.4</v>
      </c>
      <c r="G104" s="184"/>
    </row>
    <row r="105" s="161" customFormat="1" ht="24.95" customHeight="1" spans="1:7">
      <c r="A105" s="166"/>
      <c r="B105" s="61" t="s">
        <v>111</v>
      </c>
      <c r="C105" s="127" t="e">
        <f>SUM(C4+C11+C22+C28+C38+C43+C47+C52+C65+C77+C82+C101)</f>
        <v>#REF!</v>
      </c>
      <c r="D105" s="127">
        <f>SUM(D4+D11+D22+D28+D38+D43+D47+D52+D65+D77+D82+D101)</f>
        <v>795300</v>
      </c>
      <c r="E105" s="127">
        <f>SUM(E4+E11+E22+E28+E38+E43+E47+E52+E65+E77+E82+E101)</f>
        <v>246452.85</v>
      </c>
      <c r="F105" s="127">
        <f>SUM(F4+F11+F22+F28+F38+F43+F47+F52+F65+F77+F82+F101)</f>
        <v>1041752.85</v>
      </c>
      <c r="G105" s="168"/>
    </row>
  </sheetData>
  <mergeCells count="3">
    <mergeCell ref="A1:G1"/>
    <mergeCell ref="B2:C2"/>
    <mergeCell ref="D2:G2"/>
  </mergeCells>
  <pageMargins left="0.393055555555556" right="0.235416666666667" top="0.55" bottom="0.511805555555556" header="0.511805555555556" footer="0.15625"/>
  <pageSetup paperSize="9" orientation="portrait"/>
  <headerFooter>
    <oddFooter>&amp;L初审：&amp;C复核：&amp;R第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T288"/>
  <sheetViews>
    <sheetView tabSelected="1" workbookViewId="0">
      <pane ySplit="2" topLeftCell="A183" activePane="bottomLeft" state="frozen"/>
      <selection/>
      <selection pane="bottomLeft" activeCell="N189" sqref="N189"/>
    </sheetView>
  </sheetViews>
  <sheetFormatPr defaultColWidth="11" defaultRowHeight="20.1" customHeight="1"/>
  <cols>
    <col min="1" max="1" width="4.75" style="91" customWidth="1"/>
    <col min="2" max="2" width="27.875" style="97" customWidth="1"/>
    <col min="3" max="3" width="8.375" style="91" customWidth="1"/>
    <col min="4" max="4" width="5.5" style="91" customWidth="1"/>
    <col min="5" max="5" width="8.375" style="98" customWidth="1"/>
    <col min="6" max="6" width="10" style="98" customWidth="1"/>
    <col min="7" max="7" width="12.5" style="98" customWidth="1"/>
    <col min="8" max="8" width="8" style="99" customWidth="1"/>
    <col min="9" max="9" width="8.375" style="94" customWidth="1"/>
    <col min="10" max="71" width="11" style="100" customWidth="1"/>
    <col min="72" max="16383" width="11" style="91" customWidth="1"/>
    <col min="16384" max="16384" width="11" style="91"/>
  </cols>
  <sheetData>
    <row r="1" s="90" customFormat="1" ht="33" customHeight="1" spans="1:71">
      <c r="A1" s="101" t="s">
        <v>112</v>
      </c>
      <c r="B1" s="102"/>
      <c r="C1" s="101"/>
      <c r="D1" s="101"/>
      <c r="E1" s="101"/>
      <c r="F1" s="101"/>
      <c r="G1" s="101"/>
      <c r="H1" s="103"/>
      <c r="I1" s="101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</row>
    <row r="2" s="91" customFormat="1" ht="48.75" customHeight="1" spans="1:71">
      <c r="A2" s="104" t="s">
        <v>2</v>
      </c>
      <c r="B2" s="104" t="s">
        <v>3</v>
      </c>
      <c r="C2" s="104" t="s">
        <v>113</v>
      </c>
      <c r="D2" s="104" t="s">
        <v>114</v>
      </c>
      <c r="E2" s="105" t="s">
        <v>115</v>
      </c>
      <c r="F2" s="105" t="s">
        <v>116</v>
      </c>
      <c r="G2" s="105" t="s">
        <v>117</v>
      </c>
      <c r="H2" s="106" t="s">
        <v>118</v>
      </c>
      <c r="I2" s="94" t="s">
        <v>8</v>
      </c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</row>
    <row r="3" s="92" customFormat="1" ht="37" customHeight="1" spans="1:71">
      <c r="A3" s="107"/>
      <c r="B3" s="108" t="s">
        <v>119</v>
      </c>
      <c r="C3" s="109"/>
      <c r="D3" s="107"/>
      <c r="E3" s="110">
        <f>SUM(E4:E17)</f>
        <v>59400</v>
      </c>
      <c r="F3" s="110">
        <f>SUM(F4:F17)</f>
        <v>23211.6</v>
      </c>
      <c r="G3" s="110">
        <f>SUM(G4:G17)</f>
        <v>82611.6</v>
      </c>
      <c r="H3" s="111"/>
      <c r="I3" s="107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</row>
    <row r="4" s="91" customFormat="1" customHeight="1" spans="1:71">
      <c r="A4" s="94">
        <v>1</v>
      </c>
      <c r="B4" s="112" t="s">
        <v>10</v>
      </c>
      <c r="C4" s="113" t="s">
        <v>120</v>
      </c>
      <c r="D4" s="114" t="s">
        <v>121</v>
      </c>
      <c r="E4" s="115">
        <v>4950</v>
      </c>
      <c r="F4" s="115"/>
      <c r="G4" s="115">
        <f t="shared" ref="G4:G9" si="0">E4+F4</f>
        <v>4950</v>
      </c>
      <c r="H4" s="116" t="s">
        <v>122</v>
      </c>
      <c r="I4" s="94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</row>
    <row r="5" s="91" customFormat="1" customHeight="1" spans="1:71">
      <c r="A5" s="94">
        <v>2</v>
      </c>
      <c r="B5" s="112" t="s">
        <v>11</v>
      </c>
      <c r="C5" s="94" t="s">
        <v>123</v>
      </c>
      <c r="D5" s="114" t="s">
        <v>121</v>
      </c>
      <c r="E5" s="115">
        <v>4950</v>
      </c>
      <c r="F5" s="115">
        <v>2401.2</v>
      </c>
      <c r="G5" s="115">
        <f t="shared" si="0"/>
        <v>7351.2</v>
      </c>
      <c r="H5" s="116" t="s">
        <v>122</v>
      </c>
      <c r="I5" s="94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</row>
    <row r="6" s="91" customFormat="1" customHeight="1" spans="1:71">
      <c r="A6" s="94">
        <v>3</v>
      </c>
      <c r="B6" s="112" t="s">
        <v>12</v>
      </c>
      <c r="C6" s="94" t="s">
        <v>124</v>
      </c>
      <c r="D6" s="114" t="s">
        <v>125</v>
      </c>
      <c r="E6" s="115">
        <v>4950</v>
      </c>
      <c r="F6" s="115">
        <v>2401.2</v>
      </c>
      <c r="G6" s="115">
        <f t="shared" si="0"/>
        <v>7351.2</v>
      </c>
      <c r="H6" s="116" t="s">
        <v>122</v>
      </c>
      <c r="I6" s="94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</row>
    <row r="7" s="91" customFormat="1" customHeight="1" spans="1:71">
      <c r="A7" s="94">
        <v>4</v>
      </c>
      <c r="B7" s="112" t="s">
        <v>12</v>
      </c>
      <c r="C7" s="94" t="s">
        <v>126</v>
      </c>
      <c r="D7" s="117" t="s">
        <v>121</v>
      </c>
      <c r="E7" s="115">
        <v>4950</v>
      </c>
      <c r="F7" s="115">
        <v>2401.2</v>
      </c>
      <c r="G7" s="115">
        <f t="shared" si="0"/>
        <v>7351.2</v>
      </c>
      <c r="H7" s="116" t="s">
        <v>122</v>
      </c>
      <c r="I7" s="94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</row>
    <row r="8" s="91" customFormat="1" customHeight="1" spans="1:71">
      <c r="A8" s="94">
        <v>5</v>
      </c>
      <c r="B8" s="112" t="s">
        <v>12</v>
      </c>
      <c r="C8" s="94" t="s">
        <v>127</v>
      </c>
      <c r="D8" s="117" t="s">
        <v>125</v>
      </c>
      <c r="E8" s="115">
        <v>3300</v>
      </c>
      <c r="F8" s="115">
        <v>1600.8</v>
      </c>
      <c r="G8" s="115">
        <f t="shared" si="0"/>
        <v>4900.8</v>
      </c>
      <c r="H8" s="116" t="s">
        <v>128</v>
      </c>
      <c r="I8" s="94" t="s">
        <v>129</v>
      </c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</row>
    <row r="9" s="91" customFormat="1" customHeight="1" spans="1:71">
      <c r="A9" s="94">
        <v>6</v>
      </c>
      <c r="B9" s="112" t="s">
        <v>13</v>
      </c>
      <c r="C9" s="94" t="s">
        <v>130</v>
      </c>
      <c r="D9" s="117" t="s">
        <v>121</v>
      </c>
      <c r="E9" s="115">
        <v>4950</v>
      </c>
      <c r="F9" s="115">
        <v>2401.2</v>
      </c>
      <c r="G9" s="115">
        <f t="shared" si="0"/>
        <v>7351.2</v>
      </c>
      <c r="H9" s="116" t="s">
        <v>122</v>
      </c>
      <c r="I9" s="94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</row>
    <row r="10" s="91" customFormat="1" customHeight="1" spans="1:71">
      <c r="A10" s="94">
        <v>7</v>
      </c>
      <c r="B10" s="112" t="s">
        <v>13</v>
      </c>
      <c r="C10" s="94" t="s">
        <v>131</v>
      </c>
      <c r="D10" s="117" t="s">
        <v>121</v>
      </c>
      <c r="E10" s="115">
        <v>3300</v>
      </c>
      <c r="F10" s="115"/>
      <c r="G10" s="115">
        <v>3300</v>
      </c>
      <c r="H10" s="116" t="s">
        <v>128</v>
      </c>
      <c r="I10" s="94" t="s">
        <v>129</v>
      </c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</row>
    <row r="11" s="91" customFormat="1" customHeight="1" spans="1:71">
      <c r="A11" s="94">
        <v>8</v>
      </c>
      <c r="B11" s="112" t="s">
        <v>132</v>
      </c>
      <c r="C11" s="94" t="s">
        <v>133</v>
      </c>
      <c r="D11" s="117" t="s">
        <v>125</v>
      </c>
      <c r="E11" s="115">
        <v>3300</v>
      </c>
      <c r="F11" s="118">
        <v>1600.8</v>
      </c>
      <c r="G11" s="115">
        <f>E11+F11</f>
        <v>4900.8</v>
      </c>
      <c r="H11" s="116" t="s">
        <v>128</v>
      </c>
      <c r="I11" s="94" t="s">
        <v>129</v>
      </c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</row>
    <row r="12" s="91" customFormat="1" customHeight="1" spans="1:71">
      <c r="A12" s="94">
        <v>9</v>
      </c>
      <c r="B12" s="112" t="s">
        <v>134</v>
      </c>
      <c r="C12" s="94" t="s">
        <v>135</v>
      </c>
      <c r="D12" s="117" t="s">
        <v>125</v>
      </c>
      <c r="E12" s="115">
        <v>3300</v>
      </c>
      <c r="F12" s="118"/>
      <c r="G12" s="115">
        <v>3300</v>
      </c>
      <c r="H12" s="116" t="s">
        <v>128</v>
      </c>
      <c r="I12" s="94" t="s">
        <v>129</v>
      </c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</row>
    <row r="13" s="91" customFormat="1" customHeight="1" spans="1:71">
      <c r="A13" s="94">
        <v>10</v>
      </c>
      <c r="B13" s="112" t="s">
        <v>14</v>
      </c>
      <c r="C13" s="94" t="s">
        <v>136</v>
      </c>
      <c r="D13" s="117" t="s">
        <v>125</v>
      </c>
      <c r="E13" s="115">
        <v>4950</v>
      </c>
      <c r="F13" s="118">
        <v>2401.2</v>
      </c>
      <c r="G13" s="115">
        <f>E13+F13</f>
        <v>7351.2</v>
      </c>
      <c r="H13" s="116" t="s">
        <v>122</v>
      </c>
      <c r="I13" s="94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</row>
    <row r="14" s="91" customFormat="1" customHeight="1" spans="1:71">
      <c r="A14" s="94">
        <v>11</v>
      </c>
      <c r="B14" s="112" t="s">
        <v>14</v>
      </c>
      <c r="C14" s="94" t="s">
        <v>137</v>
      </c>
      <c r="D14" s="117" t="s">
        <v>125</v>
      </c>
      <c r="E14" s="115">
        <v>3300</v>
      </c>
      <c r="F14" s="115">
        <v>1600.8</v>
      </c>
      <c r="G14" s="115">
        <f>E14+F14</f>
        <v>4900.8</v>
      </c>
      <c r="H14" s="116" t="s">
        <v>128</v>
      </c>
      <c r="I14" s="94" t="s">
        <v>129</v>
      </c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</row>
    <row r="15" s="91" customFormat="1" customHeight="1" spans="1:71">
      <c r="A15" s="94">
        <v>12</v>
      </c>
      <c r="B15" s="112" t="s">
        <v>15</v>
      </c>
      <c r="C15" s="94" t="s">
        <v>138</v>
      </c>
      <c r="D15" s="117" t="s">
        <v>125</v>
      </c>
      <c r="E15" s="115">
        <v>4950</v>
      </c>
      <c r="F15" s="115">
        <v>2401.2</v>
      </c>
      <c r="G15" s="115">
        <f>E15+F15</f>
        <v>7351.2</v>
      </c>
      <c r="H15" s="116" t="s">
        <v>122</v>
      </c>
      <c r="I15" s="94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</row>
    <row r="16" s="91" customFormat="1" customHeight="1" spans="1:71">
      <c r="A16" s="94">
        <v>13</v>
      </c>
      <c r="B16" s="112" t="s">
        <v>15</v>
      </c>
      <c r="C16" s="94" t="s">
        <v>139</v>
      </c>
      <c r="D16" s="117" t="s">
        <v>125</v>
      </c>
      <c r="E16" s="115">
        <v>4950</v>
      </c>
      <c r="F16" s="115">
        <v>2401.2</v>
      </c>
      <c r="G16" s="115">
        <f>E16+F16</f>
        <v>7351.2</v>
      </c>
      <c r="H16" s="116" t="s">
        <v>122</v>
      </c>
      <c r="I16" s="94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</row>
    <row r="17" s="91" customFormat="1" ht="23" customHeight="1" spans="1:71">
      <c r="A17" s="94">
        <v>14</v>
      </c>
      <c r="B17" s="112" t="s">
        <v>140</v>
      </c>
      <c r="C17" s="98" t="s">
        <v>141</v>
      </c>
      <c r="D17" s="98" t="s">
        <v>121</v>
      </c>
      <c r="E17" s="115">
        <v>3300</v>
      </c>
      <c r="F17" s="115">
        <v>1600.8</v>
      </c>
      <c r="G17" s="115">
        <f>E17+F17</f>
        <v>4900.8</v>
      </c>
      <c r="H17" s="116" t="s">
        <v>128</v>
      </c>
      <c r="I17" s="94" t="s">
        <v>129</v>
      </c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</row>
    <row r="18" s="92" customFormat="1" ht="33.75" customHeight="1" spans="1:71">
      <c r="A18" s="107"/>
      <c r="B18" s="108" t="s">
        <v>142</v>
      </c>
      <c r="C18" s="109"/>
      <c r="D18" s="119"/>
      <c r="E18" s="110">
        <f>SUM(E19:E41)</f>
        <v>113850</v>
      </c>
      <c r="F18" s="110">
        <f>SUM(F19:F41)</f>
        <v>54554.85</v>
      </c>
      <c r="G18" s="110">
        <f>SUM(G19:G41)</f>
        <v>168404.85</v>
      </c>
      <c r="H18" s="111"/>
      <c r="I18" s="107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</row>
    <row r="19" s="91" customFormat="1" customHeight="1" spans="1:71">
      <c r="A19" s="94">
        <v>15</v>
      </c>
      <c r="B19" s="112" t="s">
        <v>17</v>
      </c>
      <c r="C19" s="94" t="s">
        <v>143</v>
      </c>
      <c r="D19" s="114" t="s">
        <v>121</v>
      </c>
      <c r="E19" s="115">
        <v>4950</v>
      </c>
      <c r="F19" s="115">
        <v>2401.2</v>
      </c>
      <c r="G19" s="115">
        <f t="shared" ref="G18:G27" si="1">E19+F19</f>
        <v>7351.2</v>
      </c>
      <c r="H19" s="116" t="s">
        <v>122</v>
      </c>
      <c r="I19" s="94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</row>
    <row r="20" s="91" customFormat="1" customHeight="1" spans="1:71">
      <c r="A20" s="94">
        <v>16</v>
      </c>
      <c r="B20" s="112" t="s">
        <v>17</v>
      </c>
      <c r="C20" s="94" t="s">
        <v>144</v>
      </c>
      <c r="D20" s="114" t="s">
        <v>121</v>
      </c>
      <c r="E20" s="115">
        <v>4950</v>
      </c>
      <c r="F20" s="115">
        <v>2401.2</v>
      </c>
      <c r="G20" s="115">
        <f t="shared" si="1"/>
        <v>7351.2</v>
      </c>
      <c r="H20" s="116" t="s">
        <v>122</v>
      </c>
      <c r="I20" s="94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</row>
    <row r="21" s="91" customFormat="1" customHeight="1" spans="1:71">
      <c r="A21" s="94">
        <v>17</v>
      </c>
      <c r="B21" s="112" t="s">
        <v>17</v>
      </c>
      <c r="C21" s="94" t="s">
        <v>145</v>
      </c>
      <c r="D21" s="120" t="s">
        <v>125</v>
      </c>
      <c r="E21" s="115">
        <v>4950</v>
      </c>
      <c r="F21" s="115">
        <v>2401.2</v>
      </c>
      <c r="G21" s="115">
        <f t="shared" si="1"/>
        <v>7351.2</v>
      </c>
      <c r="H21" s="116" t="s">
        <v>122</v>
      </c>
      <c r="I21" s="94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</row>
    <row r="22" s="91" customFormat="1" customHeight="1" spans="1:71">
      <c r="A22" s="94">
        <v>18</v>
      </c>
      <c r="B22" s="112" t="s">
        <v>17</v>
      </c>
      <c r="C22" s="94" t="s">
        <v>146</v>
      </c>
      <c r="D22" s="114" t="s">
        <v>121</v>
      </c>
      <c r="E22" s="115">
        <v>4950</v>
      </c>
      <c r="F22" s="115">
        <v>2401.2</v>
      </c>
      <c r="G22" s="115">
        <f t="shared" si="1"/>
        <v>7351.2</v>
      </c>
      <c r="H22" s="116" t="s">
        <v>122</v>
      </c>
      <c r="I22" s="94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</row>
    <row r="23" s="91" customFormat="1" customHeight="1" spans="1:71">
      <c r="A23" s="94">
        <v>19</v>
      </c>
      <c r="B23" s="112" t="s">
        <v>19</v>
      </c>
      <c r="C23" s="94" t="s">
        <v>147</v>
      </c>
      <c r="D23" s="114" t="s">
        <v>121</v>
      </c>
      <c r="E23" s="115">
        <v>4950</v>
      </c>
      <c r="F23" s="115">
        <v>2401.2</v>
      </c>
      <c r="G23" s="115">
        <f t="shared" si="1"/>
        <v>7351.2</v>
      </c>
      <c r="H23" s="116" t="s">
        <v>122</v>
      </c>
      <c r="I23" s="94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</row>
    <row r="24" s="91" customFormat="1" customHeight="1" spans="1:71">
      <c r="A24" s="94">
        <v>20</v>
      </c>
      <c r="B24" s="112" t="s">
        <v>19</v>
      </c>
      <c r="C24" s="94" t="s">
        <v>148</v>
      </c>
      <c r="D24" s="114" t="s">
        <v>125</v>
      </c>
      <c r="E24" s="115">
        <v>4950</v>
      </c>
      <c r="F24" s="115">
        <v>2401.2</v>
      </c>
      <c r="G24" s="115">
        <f t="shared" si="1"/>
        <v>7351.2</v>
      </c>
      <c r="H24" s="116" t="s">
        <v>122</v>
      </c>
      <c r="I24" s="94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</row>
    <row r="25" s="91" customFormat="1" customHeight="1" spans="1:71">
      <c r="A25" s="94">
        <v>21</v>
      </c>
      <c r="B25" s="112" t="s">
        <v>21</v>
      </c>
      <c r="C25" s="121" t="s">
        <v>149</v>
      </c>
      <c r="D25" s="114" t="s">
        <v>125</v>
      </c>
      <c r="E25" s="115">
        <v>4950</v>
      </c>
      <c r="F25" s="115">
        <v>2401.2</v>
      </c>
      <c r="G25" s="115">
        <f t="shared" si="1"/>
        <v>7351.2</v>
      </c>
      <c r="H25" s="116" t="s">
        <v>122</v>
      </c>
      <c r="I25" s="94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</row>
    <row r="26" s="91" customFormat="1" customHeight="1" spans="1:71">
      <c r="A26" s="94">
        <v>22</v>
      </c>
      <c r="B26" s="112" t="s">
        <v>21</v>
      </c>
      <c r="C26" s="121" t="s">
        <v>150</v>
      </c>
      <c r="D26" s="114" t="s">
        <v>125</v>
      </c>
      <c r="E26" s="115">
        <v>4950</v>
      </c>
      <c r="F26" s="115">
        <v>2401.2</v>
      </c>
      <c r="G26" s="115">
        <f t="shared" si="1"/>
        <v>7351.2</v>
      </c>
      <c r="H26" s="116" t="s">
        <v>122</v>
      </c>
      <c r="I26" s="94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</row>
    <row r="27" s="91" customFormat="1" customHeight="1" spans="1:71">
      <c r="A27" s="94">
        <v>23</v>
      </c>
      <c r="B27" s="112" t="s">
        <v>21</v>
      </c>
      <c r="C27" s="120" t="s">
        <v>151</v>
      </c>
      <c r="D27" s="120" t="s">
        <v>125</v>
      </c>
      <c r="E27" s="120">
        <v>4950</v>
      </c>
      <c r="F27" s="115">
        <v>2401.2</v>
      </c>
      <c r="G27" s="115">
        <f t="shared" si="1"/>
        <v>7351.2</v>
      </c>
      <c r="H27" s="116" t="s">
        <v>122</v>
      </c>
      <c r="I27" s="94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</row>
    <row r="28" s="91" customFormat="1" customHeight="1" spans="1:71">
      <c r="A28" s="94">
        <v>24</v>
      </c>
      <c r="B28" s="112" t="s">
        <v>22</v>
      </c>
      <c r="C28" s="94" t="s">
        <v>152</v>
      </c>
      <c r="D28" s="114" t="s">
        <v>121</v>
      </c>
      <c r="E28" s="115">
        <v>4950</v>
      </c>
      <c r="F28" s="115">
        <v>2401.2</v>
      </c>
      <c r="G28" s="115">
        <f t="shared" ref="G28:G33" si="2">E28+F28</f>
        <v>7351.2</v>
      </c>
      <c r="H28" s="116" t="s">
        <v>122</v>
      </c>
      <c r="I28" s="94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</row>
    <row r="29" s="91" customFormat="1" customHeight="1" spans="1:71">
      <c r="A29" s="94">
        <v>25</v>
      </c>
      <c r="B29" s="112" t="s">
        <v>22</v>
      </c>
      <c r="C29" s="94" t="s">
        <v>153</v>
      </c>
      <c r="D29" s="114" t="s">
        <v>125</v>
      </c>
      <c r="E29" s="115">
        <v>4950</v>
      </c>
      <c r="F29" s="115">
        <v>2401.2</v>
      </c>
      <c r="G29" s="115">
        <f t="shared" si="2"/>
        <v>7351.2</v>
      </c>
      <c r="H29" s="116" t="s">
        <v>122</v>
      </c>
      <c r="I29" s="94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</row>
    <row r="30" s="91" customFormat="1" customHeight="1" spans="1:71">
      <c r="A30" s="94">
        <v>26</v>
      </c>
      <c r="B30" s="112" t="s">
        <v>22</v>
      </c>
      <c r="C30" s="94" t="s">
        <v>154</v>
      </c>
      <c r="D30" s="114" t="s">
        <v>125</v>
      </c>
      <c r="E30" s="115">
        <v>4950</v>
      </c>
      <c r="F30" s="115">
        <v>2401.2</v>
      </c>
      <c r="G30" s="115">
        <f t="shared" si="2"/>
        <v>7351.2</v>
      </c>
      <c r="H30" s="116" t="s">
        <v>122</v>
      </c>
      <c r="I30" s="94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</row>
    <row r="31" s="91" customFormat="1" customHeight="1" spans="1:71">
      <c r="A31" s="94">
        <v>27</v>
      </c>
      <c r="B31" s="112" t="s">
        <v>23</v>
      </c>
      <c r="C31" s="94" t="s">
        <v>155</v>
      </c>
      <c r="D31" s="114" t="s">
        <v>121</v>
      </c>
      <c r="E31" s="115">
        <v>4950</v>
      </c>
      <c r="F31" s="115">
        <v>2401.2</v>
      </c>
      <c r="G31" s="115">
        <f t="shared" si="2"/>
        <v>7351.2</v>
      </c>
      <c r="H31" s="116" t="s">
        <v>122</v>
      </c>
      <c r="I31" s="94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</row>
    <row r="32" s="91" customFormat="1" customHeight="1" spans="1:71">
      <c r="A32" s="94">
        <v>28</v>
      </c>
      <c r="B32" s="112" t="s">
        <v>23</v>
      </c>
      <c r="C32" s="94" t="s">
        <v>156</v>
      </c>
      <c r="D32" s="114" t="s">
        <v>121</v>
      </c>
      <c r="E32" s="115">
        <v>4950</v>
      </c>
      <c r="F32" s="115">
        <v>2401.2</v>
      </c>
      <c r="G32" s="115">
        <f t="shared" si="2"/>
        <v>7351.2</v>
      </c>
      <c r="H32" s="116" t="s">
        <v>122</v>
      </c>
      <c r="I32" s="94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</row>
    <row r="33" s="91" customFormat="1" customHeight="1" spans="1:71">
      <c r="A33" s="94">
        <v>29</v>
      </c>
      <c r="B33" s="112" t="s">
        <v>24</v>
      </c>
      <c r="C33" s="94" t="s">
        <v>157</v>
      </c>
      <c r="D33" s="117" t="s">
        <v>121</v>
      </c>
      <c r="E33" s="115">
        <v>4950</v>
      </c>
      <c r="F33" s="115">
        <v>2401.2</v>
      </c>
      <c r="G33" s="115">
        <f t="shared" si="2"/>
        <v>7351.2</v>
      </c>
      <c r="H33" s="116" t="s">
        <v>122</v>
      </c>
      <c r="I33" s="94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</row>
    <row r="34" s="91" customFormat="1" customHeight="1" spans="1:71">
      <c r="A34" s="94">
        <v>30</v>
      </c>
      <c r="B34" s="112" t="s">
        <v>24</v>
      </c>
      <c r="C34" s="94" t="s">
        <v>158</v>
      </c>
      <c r="D34" s="117" t="s">
        <v>125</v>
      </c>
      <c r="E34" s="115">
        <v>4950</v>
      </c>
      <c r="F34" s="115">
        <v>2401.2</v>
      </c>
      <c r="G34" s="115">
        <f t="shared" ref="G28:G42" si="3">E34+F34</f>
        <v>7351.2</v>
      </c>
      <c r="H34" s="116" t="s">
        <v>122</v>
      </c>
      <c r="I34" s="94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</row>
    <row r="35" s="91" customFormat="1" customHeight="1" spans="1:71">
      <c r="A35" s="94">
        <v>31</v>
      </c>
      <c r="B35" s="112" t="s">
        <v>24</v>
      </c>
      <c r="C35" s="94" t="s">
        <v>159</v>
      </c>
      <c r="D35" s="117" t="s">
        <v>125</v>
      </c>
      <c r="E35" s="115">
        <v>4950</v>
      </c>
      <c r="F35" s="115">
        <v>1728.45</v>
      </c>
      <c r="G35" s="115">
        <f t="shared" si="3"/>
        <v>6678.45</v>
      </c>
      <c r="H35" s="116" t="s">
        <v>122</v>
      </c>
      <c r="I35" s="94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</row>
    <row r="36" s="91" customFormat="1" customHeight="1" spans="1:71">
      <c r="A36" s="94">
        <v>32</v>
      </c>
      <c r="B36" s="112" t="s">
        <v>25</v>
      </c>
      <c r="C36" s="94" t="s">
        <v>160</v>
      </c>
      <c r="D36" s="117" t="s">
        <v>125</v>
      </c>
      <c r="E36" s="115">
        <v>4950</v>
      </c>
      <c r="F36" s="115">
        <v>2401.2</v>
      </c>
      <c r="G36" s="115">
        <f t="shared" si="3"/>
        <v>7351.2</v>
      </c>
      <c r="H36" s="116" t="s">
        <v>122</v>
      </c>
      <c r="I36" s="94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</row>
    <row r="37" s="91" customFormat="1" customHeight="1" spans="1:71">
      <c r="A37" s="94">
        <v>33</v>
      </c>
      <c r="B37" s="112" t="s">
        <v>25</v>
      </c>
      <c r="C37" s="94" t="s">
        <v>161</v>
      </c>
      <c r="D37" s="117" t="s">
        <v>125</v>
      </c>
      <c r="E37" s="115">
        <v>4950</v>
      </c>
      <c r="F37" s="115">
        <v>2401.2</v>
      </c>
      <c r="G37" s="115">
        <f t="shared" si="3"/>
        <v>7351.2</v>
      </c>
      <c r="H37" s="116" t="s">
        <v>122</v>
      </c>
      <c r="I37" s="94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</row>
    <row r="38" s="91" customFormat="1" customHeight="1" spans="1:71">
      <c r="A38" s="94">
        <v>34</v>
      </c>
      <c r="B38" s="112" t="s">
        <v>26</v>
      </c>
      <c r="C38" s="94" t="s">
        <v>162</v>
      </c>
      <c r="D38" s="117" t="s">
        <v>125</v>
      </c>
      <c r="E38" s="115">
        <v>4950</v>
      </c>
      <c r="F38" s="115">
        <v>2401.2</v>
      </c>
      <c r="G38" s="115">
        <f t="shared" si="3"/>
        <v>7351.2</v>
      </c>
      <c r="H38" s="116" t="s">
        <v>122</v>
      </c>
      <c r="I38" s="94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</row>
    <row r="39" s="91" customFormat="1" customHeight="1" spans="1:71">
      <c r="A39" s="94">
        <v>35</v>
      </c>
      <c r="B39" s="112" t="s">
        <v>26</v>
      </c>
      <c r="C39" s="94" t="s">
        <v>163</v>
      </c>
      <c r="D39" s="117" t="s">
        <v>125</v>
      </c>
      <c r="E39" s="115">
        <v>4950</v>
      </c>
      <c r="F39" s="115">
        <v>2401.2</v>
      </c>
      <c r="G39" s="115">
        <f t="shared" si="3"/>
        <v>7351.2</v>
      </c>
      <c r="H39" s="116" t="s">
        <v>122</v>
      </c>
      <c r="I39" s="94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</row>
    <row r="40" s="91" customFormat="1" customHeight="1" spans="1:71">
      <c r="A40" s="94">
        <v>36</v>
      </c>
      <c r="B40" s="112" t="s">
        <v>27</v>
      </c>
      <c r="C40" s="94" t="s">
        <v>164</v>
      </c>
      <c r="D40" s="117" t="s">
        <v>125</v>
      </c>
      <c r="E40" s="115">
        <v>4950</v>
      </c>
      <c r="F40" s="115">
        <v>2401.2</v>
      </c>
      <c r="G40" s="115">
        <f t="shared" si="3"/>
        <v>7351.2</v>
      </c>
      <c r="H40" s="116" t="s">
        <v>122</v>
      </c>
      <c r="I40" s="94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</row>
    <row r="41" s="91" customFormat="1" ht="20" customHeight="1" spans="1:71">
      <c r="A41" s="94">
        <v>37</v>
      </c>
      <c r="B41" s="112" t="s">
        <v>27</v>
      </c>
      <c r="C41" s="98" t="s">
        <v>165</v>
      </c>
      <c r="D41" s="98" t="s">
        <v>121</v>
      </c>
      <c r="E41" s="115">
        <v>4950</v>
      </c>
      <c r="F41" s="115">
        <v>2401.2</v>
      </c>
      <c r="G41" s="115">
        <v>7351.2</v>
      </c>
      <c r="H41" s="116" t="s">
        <v>122</v>
      </c>
      <c r="I41" s="94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</row>
    <row r="42" s="92" customFormat="1" ht="30.75" customHeight="1" spans="1:71">
      <c r="A42" s="107"/>
      <c r="B42" s="108" t="s">
        <v>166</v>
      </c>
      <c r="C42" s="109"/>
      <c r="D42" s="119"/>
      <c r="E42" s="110">
        <f>SUM(E43:E48)</f>
        <v>28050</v>
      </c>
      <c r="F42" s="110">
        <f>SUM(F43:F48)</f>
        <v>7203.6</v>
      </c>
      <c r="G42" s="110">
        <f>SUM(G43:G48)</f>
        <v>35253.6</v>
      </c>
      <c r="H42" s="111"/>
      <c r="I42" s="107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</row>
    <row r="43" s="91" customFormat="1" ht="19.5" customHeight="1" spans="1:71">
      <c r="A43" s="94">
        <v>38</v>
      </c>
      <c r="B43" s="112" t="s">
        <v>29</v>
      </c>
      <c r="C43" s="115" t="s">
        <v>167</v>
      </c>
      <c r="D43" s="122" t="s">
        <v>121</v>
      </c>
      <c r="E43" s="115">
        <v>4950</v>
      </c>
      <c r="F43" s="115">
        <v>2401.2</v>
      </c>
      <c r="G43" s="115">
        <f t="shared" ref="G43:G45" si="4">E43+F43</f>
        <v>7351.2</v>
      </c>
      <c r="H43" s="116" t="s">
        <v>122</v>
      </c>
      <c r="I43" s="94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</row>
    <row r="44" s="91" customFormat="1" ht="21" customHeight="1" spans="1:71">
      <c r="A44" s="94">
        <v>39</v>
      </c>
      <c r="B44" s="112" t="s">
        <v>30</v>
      </c>
      <c r="C44" s="115" t="s">
        <v>168</v>
      </c>
      <c r="D44" s="122" t="s">
        <v>125</v>
      </c>
      <c r="E44" s="115">
        <v>4950</v>
      </c>
      <c r="F44" s="115">
        <v>2401.2</v>
      </c>
      <c r="G44" s="115">
        <f t="shared" si="4"/>
        <v>7351.2</v>
      </c>
      <c r="H44" s="116" t="s">
        <v>122</v>
      </c>
      <c r="I44" s="94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</row>
    <row r="45" s="91" customFormat="1" ht="19.5" customHeight="1" spans="1:71">
      <c r="A45" s="94">
        <v>40</v>
      </c>
      <c r="B45" s="112" t="s">
        <v>30</v>
      </c>
      <c r="C45" s="115" t="s">
        <v>169</v>
      </c>
      <c r="D45" s="122" t="s">
        <v>125</v>
      </c>
      <c r="E45" s="115">
        <v>4950</v>
      </c>
      <c r="F45" s="115">
        <v>2401.2</v>
      </c>
      <c r="G45" s="115">
        <f t="shared" si="4"/>
        <v>7351.2</v>
      </c>
      <c r="H45" s="116" t="s">
        <v>122</v>
      </c>
      <c r="I45" s="94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</row>
    <row r="46" s="91" customFormat="1" ht="19" customHeight="1" spans="1:71">
      <c r="A46" s="94">
        <v>41</v>
      </c>
      <c r="B46" s="112" t="s">
        <v>31</v>
      </c>
      <c r="C46" s="115" t="s">
        <v>170</v>
      </c>
      <c r="D46" s="122" t="s">
        <v>125</v>
      </c>
      <c r="E46" s="115">
        <v>4950</v>
      </c>
      <c r="F46" s="115"/>
      <c r="G46" s="115">
        <f t="shared" ref="G46:G63" si="5">E46+F46</f>
        <v>4950</v>
      </c>
      <c r="H46" s="116" t="s">
        <v>122</v>
      </c>
      <c r="I46" s="94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100"/>
      <c r="BN46" s="100"/>
      <c r="BO46" s="100"/>
      <c r="BP46" s="100"/>
      <c r="BQ46" s="100"/>
      <c r="BR46" s="100"/>
      <c r="BS46" s="100"/>
    </row>
    <row r="47" s="91" customFormat="1" ht="19.5" customHeight="1" spans="1:71">
      <c r="A47" s="94">
        <v>42</v>
      </c>
      <c r="B47" s="112" t="s">
        <v>32</v>
      </c>
      <c r="C47" s="115" t="s">
        <v>171</v>
      </c>
      <c r="D47" s="122" t="s">
        <v>125</v>
      </c>
      <c r="E47" s="115">
        <v>4950</v>
      </c>
      <c r="F47" s="115"/>
      <c r="G47" s="115">
        <f t="shared" si="5"/>
        <v>4950</v>
      </c>
      <c r="H47" s="116" t="s">
        <v>122</v>
      </c>
      <c r="I47" s="94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100"/>
      <c r="BN47" s="100"/>
      <c r="BO47" s="100"/>
      <c r="BP47" s="100"/>
      <c r="BQ47" s="100"/>
      <c r="BR47" s="100"/>
      <c r="BS47" s="100"/>
    </row>
    <row r="48" s="91" customFormat="1" ht="21" customHeight="1" spans="1:71">
      <c r="A48" s="94">
        <v>43</v>
      </c>
      <c r="B48" s="112" t="s">
        <v>33</v>
      </c>
      <c r="C48" s="115" t="s">
        <v>172</v>
      </c>
      <c r="D48" s="122" t="s">
        <v>121</v>
      </c>
      <c r="E48" s="115">
        <v>3300</v>
      </c>
      <c r="F48" s="115"/>
      <c r="G48" s="115">
        <v>3300</v>
      </c>
      <c r="H48" s="116" t="s">
        <v>122</v>
      </c>
      <c r="I48" s="94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100"/>
      <c r="BR48" s="100"/>
      <c r="BS48" s="100"/>
    </row>
    <row r="49" s="92" customFormat="1" ht="30" customHeight="1" spans="1:71">
      <c r="A49" s="107"/>
      <c r="B49" s="108" t="s">
        <v>173</v>
      </c>
      <c r="C49" s="109"/>
      <c r="D49" s="119"/>
      <c r="E49" s="119">
        <f>SUM(E50:E70)</f>
        <v>95700</v>
      </c>
      <c r="F49" s="119">
        <f>SUM(F50:F70)</f>
        <v>42452.25</v>
      </c>
      <c r="G49" s="119">
        <f>SUM(G50:G70)</f>
        <v>138152.25</v>
      </c>
      <c r="H49" s="111"/>
      <c r="I49" s="107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</row>
    <row r="50" s="91" customFormat="1" ht="19" customHeight="1" spans="1:71">
      <c r="A50" s="94">
        <v>44</v>
      </c>
      <c r="B50" s="112" t="s">
        <v>35</v>
      </c>
      <c r="C50" s="94" t="s">
        <v>174</v>
      </c>
      <c r="D50" s="114" t="s">
        <v>121</v>
      </c>
      <c r="E50" s="115">
        <v>4950</v>
      </c>
      <c r="F50" s="115"/>
      <c r="G50" s="115">
        <f t="shared" si="5"/>
        <v>4950</v>
      </c>
      <c r="H50" s="116" t="s">
        <v>122</v>
      </c>
      <c r="I50" s="94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0"/>
      <c r="BS50" s="100"/>
    </row>
    <row r="51" s="91" customFormat="1" customHeight="1" spans="1:71">
      <c r="A51" s="94">
        <v>45</v>
      </c>
      <c r="B51" s="112" t="s">
        <v>36</v>
      </c>
      <c r="C51" s="94" t="s">
        <v>175</v>
      </c>
      <c r="D51" s="114" t="s">
        <v>121</v>
      </c>
      <c r="E51" s="115">
        <v>4950</v>
      </c>
      <c r="F51" s="115">
        <v>2401.2</v>
      </c>
      <c r="G51" s="115">
        <f t="shared" si="5"/>
        <v>7351.2</v>
      </c>
      <c r="H51" s="116" t="s">
        <v>122</v>
      </c>
      <c r="I51" s="94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</row>
    <row r="52" s="91" customFormat="1" customHeight="1" spans="1:71">
      <c r="A52" s="94">
        <v>46</v>
      </c>
      <c r="B52" s="112" t="s">
        <v>36</v>
      </c>
      <c r="C52" s="94" t="s">
        <v>176</v>
      </c>
      <c r="D52" s="117" t="s">
        <v>121</v>
      </c>
      <c r="E52" s="115">
        <v>4950</v>
      </c>
      <c r="F52" s="115">
        <v>2401.2</v>
      </c>
      <c r="G52" s="115">
        <f t="shared" si="5"/>
        <v>7351.2</v>
      </c>
      <c r="H52" s="116" t="s">
        <v>122</v>
      </c>
      <c r="I52" s="94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</row>
    <row r="53" s="91" customFormat="1" customHeight="1" spans="1:71">
      <c r="A53" s="94">
        <v>47</v>
      </c>
      <c r="B53" s="112" t="s">
        <v>37</v>
      </c>
      <c r="C53" s="94" t="s">
        <v>177</v>
      </c>
      <c r="D53" s="117" t="s">
        <v>121</v>
      </c>
      <c r="E53" s="115">
        <v>4950</v>
      </c>
      <c r="F53" s="115">
        <v>2401.2</v>
      </c>
      <c r="G53" s="115">
        <f t="shared" si="5"/>
        <v>7351.2</v>
      </c>
      <c r="H53" s="116" t="s">
        <v>122</v>
      </c>
      <c r="I53" s="94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</row>
    <row r="54" s="91" customFormat="1" customHeight="1" spans="1:71">
      <c r="A54" s="94">
        <v>48</v>
      </c>
      <c r="B54" s="112" t="s">
        <v>37</v>
      </c>
      <c r="C54" s="94" t="s">
        <v>178</v>
      </c>
      <c r="D54" s="117" t="s">
        <v>125</v>
      </c>
      <c r="E54" s="115">
        <v>4950</v>
      </c>
      <c r="F54" s="115">
        <v>2401.2</v>
      </c>
      <c r="G54" s="115">
        <f t="shared" si="5"/>
        <v>7351.2</v>
      </c>
      <c r="H54" s="116" t="s">
        <v>122</v>
      </c>
      <c r="I54" s="94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  <c r="BQ54" s="100"/>
      <c r="BR54" s="100"/>
      <c r="BS54" s="100"/>
    </row>
    <row r="55" s="91" customFormat="1" customHeight="1" spans="1:71">
      <c r="A55" s="94">
        <v>49</v>
      </c>
      <c r="B55" s="112" t="s">
        <v>37</v>
      </c>
      <c r="C55" s="94" t="s">
        <v>179</v>
      </c>
      <c r="D55" s="117" t="s">
        <v>125</v>
      </c>
      <c r="E55" s="115">
        <v>4950</v>
      </c>
      <c r="F55" s="115">
        <v>2401.2</v>
      </c>
      <c r="G55" s="115">
        <f t="shared" si="5"/>
        <v>7351.2</v>
      </c>
      <c r="H55" s="116" t="s">
        <v>122</v>
      </c>
      <c r="I55" s="9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0"/>
      <c r="BO55" s="100"/>
      <c r="BP55" s="100"/>
      <c r="BQ55" s="100"/>
      <c r="BR55" s="100"/>
      <c r="BS55" s="100"/>
    </row>
    <row r="56" s="91" customFormat="1" customHeight="1" spans="1:71">
      <c r="A56" s="94">
        <v>50</v>
      </c>
      <c r="B56" s="112" t="s">
        <v>37</v>
      </c>
      <c r="C56" s="94" t="s">
        <v>180</v>
      </c>
      <c r="D56" s="117" t="s">
        <v>125</v>
      </c>
      <c r="E56" s="115">
        <v>3300</v>
      </c>
      <c r="F56" s="115">
        <v>1152.3</v>
      </c>
      <c r="G56" s="115">
        <f t="shared" si="5"/>
        <v>4452.3</v>
      </c>
      <c r="H56" s="116" t="s">
        <v>128</v>
      </c>
      <c r="I56" s="94" t="s">
        <v>129</v>
      </c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00"/>
      <c r="BQ56" s="100"/>
      <c r="BR56" s="100"/>
      <c r="BS56" s="100"/>
    </row>
    <row r="57" s="91" customFormat="1" customHeight="1" spans="1:71">
      <c r="A57" s="94">
        <v>51</v>
      </c>
      <c r="B57" s="112" t="s">
        <v>37</v>
      </c>
      <c r="C57" s="94" t="s">
        <v>181</v>
      </c>
      <c r="D57" s="114" t="s">
        <v>121</v>
      </c>
      <c r="E57" s="115">
        <v>3300</v>
      </c>
      <c r="F57" s="115">
        <v>1600.8</v>
      </c>
      <c r="G57" s="115">
        <f t="shared" si="5"/>
        <v>4900.8</v>
      </c>
      <c r="H57" s="116" t="s">
        <v>128</v>
      </c>
      <c r="I57" s="94" t="s">
        <v>129</v>
      </c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0"/>
      <c r="BO57" s="100"/>
      <c r="BP57" s="100"/>
      <c r="BQ57" s="100"/>
      <c r="BR57" s="100"/>
      <c r="BS57" s="100"/>
    </row>
    <row r="58" s="91" customFormat="1" customHeight="1" spans="1:71">
      <c r="A58" s="94">
        <v>52</v>
      </c>
      <c r="B58" s="112" t="s">
        <v>38</v>
      </c>
      <c r="C58" s="94" t="s">
        <v>182</v>
      </c>
      <c r="D58" s="114" t="s">
        <v>121</v>
      </c>
      <c r="E58" s="115">
        <v>4950</v>
      </c>
      <c r="F58" s="115">
        <v>2401.2</v>
      </c>
      <c r="G58" s="115">
        <f t="shared" si="5"/>
        <v>7351.2</v>
      </c>
      <c r="H58" s="116" t="s">
        <v>122</v>
      </c>
      <c r="I58" s="94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  <c r="BL58" s="100"/>
      <c r="BM58" s="100"/>
      <c r="BN58" s="100"/>
      <c r="BO58" s="100"/>
      <c r="BP58" s="100"/>
      <c r="BQ58" s="100"/>
      <c r="BR58" s="100"/>
      <c r="BS58" s="100"/>
    </row>
    <row r="59" s="91" customFormat="1" customHeight="1" spans="1:71">
      <c r="A59" s="94">
        <v>53</v>
      </c>
      <c r="B59" s="112" t="s">
        <v>38</v>
      </c>
      <c r="C59" s="123" t="s">
        <v>183</v>
      </c>
      <c r="D59" s="117" t="s">
        <v>125</v>
      </c>
      <c r="E59" s="115">
        <v>4950</v>
      </c>
      <c r="F59" s="115">
        <v>2401.2</v>
      </c>
      <c r="G59" s="115">
        <f t="shared" si="5"/>
        <v>7351.2</v>
      </c>
      <c r="H59" s="116" t="s">
        <v>122</v>
      </c>
      <c r="I59" s="94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0"/>
      <c r="BQ59" s="100"/>
      <c r="BR59" s="100"/>
      <c r="BS59" s="100"/>
    </row>
    <row r="60" s="91" customFormat="1" customHeight="1" spans="1:71">
      <c r="A60" s="94">
        <v>54</v>
      </c>
      <c r="B60" s="112" t="s">
        <v>39</v>
      </c>
      <c r="C60" s="123" t="s">
        <v>184</v>
      </c>
      <c r="D60" s="117" t="s">
        <v>125</v>
      </c>
      <c r="E60" s="115">
        <v>4950</v>
      </c>
      <c r="F60" s="115">
        <v>2401.2</v>
      </c>
      <c r="G60" s="115">
        <f t="shared" si="5"/>
        <v>7351.2</v>
      </c>
      <c r="H60" s="116" t="s">
        <v>122</v>
      </c>
      <c r="I60" s="94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100"/>
      <c r="BS60" s="100"/>
    </row>
    <row r="61" s="91" customFormat="1" customHeight="1" spans="1:71">
      <c r="A61" s="94">
        <v>55</v>
      </c>
      <c r="B61" s="112" t="s">
        <v>39</v>
      </c>
      <c r="C61" s="123" t="s">
        <v>185</v>
      </c>
      <c r="D61" s="117" t="s">
        <v>125</v>
      </c>
      <c r="E61" s="115">
        <v>4950</v>
      </c>
      <c r="F61" s="115">
        <v>2401.2</v>
      </c>
      <c r="G61" s="115">
        <f t="shared" si="5"/>
        <v>7351.2</v>
      </c>
      <c r="H61" s="116" t="s">
        <v>122</v>
      </c>
      <c r="I61" s="94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  <c r="BL61" s="100"/>
      <c r="BM61" s="100"/>
      <c r="BN61" s="100"/>
      <c r="BO61" s="100"/>
      <c r="BP61" s="100"/>
      <c r="BQ61" s="100"/>
      <c r="BR61" s="100"/>
      <c r="BS61" s="100"/>
    </row>
    <row r="62" s="91" customFormat="1" customHeight="1" spans="1:71">
      <c r="A62" s="94">
        <v>56</v>
      </c>
      <c r="B62" s="112" t="s">
        <v>186</v>
      </c>
      <c r="C62" s="94" t="s">
        <v>187</v>
      </c>
      <c r="D62" s="117" t="s">
        <v>125</v>
      </c>
      <c r="E62" s="115">
        <v>3300</v>
      </c>
      <c r="F62" s="94">
        <v>1600.8</v>
      </c>
      <c r="G62" s="115">
        <f t="shared" si="5"/>
        <v>4900.8</v>
      </c>
      <c r="H62" s="116" t="s">
        <v>128</v>
      </c>
      <c r="I62" s="94" t="s">
        <v>129</v>
      </c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</row>
    <row r="63" s="91" customFormat="1" customHeight="1" spans="1:71">
      <c r="A63" s="94">
        <v>57</v>
      </c>
      <c r="B63" s="112" t="s">
        <v>186</v>
      </c>
      <c r="C63" s="94" t="s">
        <v>188</v>
      </c>
      <c r="D63" s="114" t="s">
        <v>121</v>
      </c>
      <c r="E63" s="115">
        <v>3300</v>
      </c>
      <c r="F63" s="94">
        <v>1600.8</v>
      </c>
      <c r="G63" s="115">
        <f t="shared" si="5"/>
        <v>4900.8</v>
      </c>
      <c r="H63" s="116" t="s">
        <v>128</v>
      </c>
      <c r="I63" s="94" t="s">
        <v>129</v>
      </c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  <c r="BL63" s="100"/>
      <c r="BM63" s="100"/>
      <c r="BN63" s="100"/>
      <c r="BO63" s="100"/>
      <c r="BP63" s="100"/>
      <c r="BQ63" s="100"/>
      <c r="BR63" s="100"/>
      <c r="BS63" s="100"/>
    </row>
    <row r="64" s="91" customFormat="1" customHeight="1" spans="1:71">
      <c r="A64" s="94">
        <v>58</v>
      </c>
      <c r="B64" s="112" t="s">
        <v>41</v>
      </c>
      <c r="C64" s="94" t="s">
        <v>189</v>
      </c>
      <c r="D64" s="114" t="s">
        <v>121</v>
      </c>
      <c r="E64" s="115">
        <v>4950</v>
      </c>
      <c r="F64" s="115">
        <v>2401.2</v>
      </c>
      <c r="G64" s="115">
        <f t="shared" ref="G64:G70" si="6">E64+F64</f>
        <v>7351.2</v>
      </c>
      <c r="H64" s="116" t="s">
        <v>122</v>
      </c>
      <c r="I64" s="94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  <c r="BL64" s="100"/>
      <c r="BM64" s="100"/>
      <c r="BN64" s="100"/>
      <c r="BO64" s="100"/>
      <c r="BP64" s="100"/>
      <c r="BQ64" s="100"/>
      <c r="BR64" s="100"/>
      <c r="BS64" s="100"/>
    </row>
    <row r="65" s="91" customFormat="1" customHeight="1" spans="1:71">
      <c r="A65" s="94">
        <v>59</v>
      </c>
      <c r="B65" s="112" t="s">
        <v>41</v>
      </c>
      <c r="C65" s="94" t="s">
        <v>190</v>
      </c>
      <c r="D65" s="114" t="s">
        <v>121</v>
      </c>
      <c r="E65" s="115">
        <v>4950</v>
      </c>
      <c r="F65" s="115">
        <v>2401.2</v>
      </c>
      <c r="G65" s="115">
        <f t="shared" si="6"/>
        <v>7351.2</v>
      </c>
      <c r="H65" s="116" t="s">
        <v>122</v>
      </c>
      <c r="I65" s="94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100"/>
      <c r="BN65" s="100"/>
      <c r="BO65" s="100"/>
      <c r="BP65" s="100"/>
      <c r="BQ65" s="100"/>
      <c r="BR65" s="100"/>
      <c r="BS65" s="100"/>
    </row>
    <row r="66" s="91" customFormat="1" customHeight="1" spans="1:71">
      <c r="A66" s="94">
        <v>60</v>
      </c>
      <c r="B66" s="112" t="s">
        <v>41</v>
      </c>
      <c r="C66" s="94" t="s">
        <v>191</v>
      </c>
      <c r="D66" s="114" t="s">
        <v>125</v>
      </c>
      <c r="E66" s="115">
        <v>4950</v>
      </c>
      <c r="F66" s="115">
        <v>2401.2</v>
      </c>
      <c r="G66" s="115">
        <f t="shared" si="6"/>
        <v>7351.2</v>
      </c>
      <c r="H66" s="116" t="s">
        <v>122</v>
      </c>
      <c r="I66" s="94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</row>
    <row r="67" s="91" customFormat="1" customHeight="1" spans="1:71">
      <c r="A67" s="94">
        <v>61</v>
      </c>
      <c r="B67" s="112" t="s">
        <v>42</v>
      </c>
      <c r="C67" s="94" t="s">
        <v>192</v>
      </c>
      <c r="D67" s="114" t="s">
        <v>125</v>
      </c>
      <c r="E67" s="115">
        <v>4950</v>
      </c>
      <c r="F67" s="115">
        <v>2401.2</v>
      </c>
      <c r="G67" s="115">
        <f t="shared" si="6"/>
        <v>7351.2</v>
      </c>
      <c r="H67" s="126" t="s">
        <v>122</v>
      </c>
      <c r="I67" s="94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100"/>
      <c r="BS67" s="100"/>
    </row>
    <row r="68" s="91" customFormat="1" customHeight="1" spans="1:71">
      <c r="A68" s="94">
        <v>62</v>
      </c>
      <c r="B68" s="112" t="s">
        <v>42</v>
      </c>
      <c r="C68" s="94" t="s">
        <v>193</v>
      </c>
      <c r="D68" s="114" t="s">
        <v>125</v>
      </c>
      <c r="E68" s="115">
        <v>4950</v>
      </c>
      <c r="F68" s="115">
        <v>1728.45</v>
      </c>
      <c r="G68" s="115">
        <f t="shared" si="6"/>
        <v>6678.45</v>
      </c>
      <c r="H68" s="116" t="s">
        <v>122</v>
      </c>
      <c r="I68" s="94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0"/>
      <c r="BR68" s="100"/>
      <c r="BS68" s="100"/>
    </row>
    <row r="69" s="91" customFormat="1" customHeight="1" spans="1:71">
      <c r="A69" s="94">
        <v>63</v>
      </c>
      <c r="B69" s="112" t="s">
        <v>42</v>
      </c>
      <c r="C69" s="94" t="s">
        <v>194</v>
      </c>
      <c r="D69" s="114" t="s">
        <v>125</v>
      </c>
      <c r="E69" s="115">
        <v>3300</v>
      </c>
      <c r="F69" s="115">
        <v>1152.3</v>
      </c>
      <c r="G69" s="115">
        <f t="shared" si="6"/>
        <v>4452.3</v>
      </c>
      <c r="H69" s="116" t="s">
        <v>128</v>
      </c>
      <c r="I69" s="94" t="s">
        <v>129</v>
      </c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</row>
    <row r="70" s="91" customFormat="1" customHeight="1" spans="1:71">
      <c r="A70" s="94">
        <v>64</v>
      </c>
      <c r="B70" s="112" t="s">
        <v>43</v>
      </c>
      <c r="C70" s="94" t="s">
        <v>195</v>
      </c>
      <c r="D70" s="114" t="s">
        <v>125</v>
      </c>
      <c r="E70" s="115">
        <v>4950</v>
      </c>
      <c r="F70" s="115">
        <v>2401.2</v>
      </c>
      <c r="G70" s="115">
        <f t="shared" si="6"/>
        <v>7351.2</v>
      </c>
      <c r="H70" s="116" t="s">
        <v>122</v>
      </c>
      <c r="I70" s="94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100"/>
      <c r="BQ70" s="100"/>
      <c r="BR70" s="100"/>
      <c r="BS70" s="100"/>
    </row>
    <row r="71" s="93" customFormat="1" ht="34.5" customHeight="1" spans="1:71">
      <c r="A71" s="127"/>
      <c r="B71" s="108" t="s">
        <v>196</v>
      </c>
      <c r="C71" s="109"/>
      <c r="D71" s="128"/>
      <c r="E71" s="129">
        <f>SUM(E72:E82)</f>
        <v>49500</v>
      </c>
      <c r="F71" s="128">
        <f>SUM(F72:F82)</f>
        <v>24012</v>
      </c>
      <c r="G71" s="129">
        <f>SUM(G72:G82)</f>
        <v>73512</v>
      </c>
      <c r="H71" s="130"/>
      <c r="I71" s="127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  <c r="AQ71" s="139"/>
      <c r="AR71" s="139"/>
      <c r="AS71" s="139"/>
      <c r="AT71" s="139"/>
      <c r="AU71" s="139"/>
      <c r="AV71" s="139"/>
      <c r="AW71" s="139"/>
      <c r="AX71" s="139"/>
      <c r="AY71" s="139"/>
      <c r="AZ71" s="139"/>
      <c r="BA71" s="139"/>
      <c r="BB71" s="139"/>
      <c r="BC71" s="139"/>
      <c r="BD71" s="139"/>
      <c r="BE71" s="139"/>
      <c r="BF71" s="139"/>
      <c r="BG71" s="139"/>
      <c r="BH71" s="139"/>
      <c r="BI71" s="139"/>
      <c r="BJ71" s="139"/>
      <c r="BK71" s="139"/>
      <c r="BL71" s="139"/>
      <c r="BM71" s="139"/>
      <c r="BN71" s="139"/>
      <c r="BO71" s="139"/>
      <c r="BP71" s="139"/>
      <c r="BQ71" s="139"/>
      <c r="BR71" s="139"/>
      <c r="BS71" s="139"/>
    </row>
    <row r="72" s="91" customFormat="1" customHeight="1" spans="1:71">
      <c r="A72" s="94">
        <v>65</v>
      </c>
      <c r="B72" s="112" t="s">
        <v>45</v>
      </c>
      <c r="C72" s="94" t="s">
        <v>197</v>
      </c>
      <c r="D72" s="117" t="s">
        <v>125</v>
      </c>
      <c r="E72" s="115">
        <v>4950</v>
      </c>
      <c r="F72" s="115">
        <v>2401.2</v>
      </c>
      <c r="G72" s="115">
        <f t="shared" ref="G71:G90" si="7">E72+F72</f>
        <v>7351.2</v>
      </c>
      <c r="H72" s="116" t="s">
        <v>122</v>
      </c>
      <c r="I72" s="94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0"/>
      <c r="BR72" s="100"/>
      <c r="BS72" s="100"/>
    </row>
    <row r="73" s="91" customFormat="1" customHeight="1" spans="1:71">
      <c r="A73" s="94">
        <v>66</v>
      </c>
      <c r="B73" s="112" t="s">
        <v>45</v>
      </c>
      <c r="C73" s="94" t="s">
        <v>198</v>
      </c>
      <c r="D73" s="117" t="s">
        <v>125</v>
      </c>
      <c r="E73" s="115">
        <v>4950</v>
      </c>
      <c r="F73" s="115">
        <v>2401.2</v>
      </c>
      <c r="G73" s="115">
        <f t="shared" si="7"/>
        <v>7351.2</v>
      </c>
      <c r="H73" s="116" t="s">
        <v>122</v>
      </c>
      <c r="I73" s="94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0"/>
      <c r="BQ73" s="100"/>
      <c r="BR73" s="100"/>
      <c r="BS73" s="100"/>
    </row>
    <row r="74" s="91" customFormat="1" customHeight="1" spans="1:71">
      <c r="A74" s="94">
        <v>67</v>
      </c>
      <c r="B74" s="112" t="s">
        <v>45</v>
      </c>
      <c r="C74" s="94" t="s">
        <v>199</v>
      </c>
      <c r="D74" s="117" t="s">
        <v>125</v>
      </c>
      <c r="E74" s="115">
        <v>4950</v>
      </c>
      <c r="F74" s="115">
        <v>2401.2</v>
      </c>
      <c r="G74" s="115">
        <f t="shared" si="7"/>
        <v>7351.2</v>
      </c>
      <c r="H74" s="116" t="s">
        <v>122</v>
      </c>
      <c r="I74" s="94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0"/>
      <c r="BQ74" s="100"/>
      <c r="BR74" s="100"/>
      <c r="BS74" s="100"/>
    </row>
    <row r="75" s="91" customFormat="1" customHeight="1" spans="1:71">
      <c r="A75" s="94">
        <v>68</v>
      </c>
      <c r="B75" s="112" t="s">
        <v>46</v>
      </c>
      <c r="C75" s="115" t="s">
        <v>200</v>
      </c>
      <c r="D75" s="122" t="s">
        <v>125</v>
      </c>
      <c r="E75" s="115">
        <v>4950</v>
      </c>
      <c r="F75" s="115">
        <v>2401.2</v>
      </c>
      <c r="G75" s="115">
        <f t="shared" si="7"/>
        <v>7351.2</v>
      </c>
      <c r="H75" s="116" t="s">
        <v>122</v>
      </c>
      <c r="I75" s="94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</row>
    <row r="76" s="91" customFormat="1" customHeight="1" spans="1:71">
      <c r="A76" s="94">
        <v>69</v>
      </c>
      <c r="B76" s="112" t="s">
        <v>47</v>
      </c>
      <c r="C76" s="115" t="s">
        <v>201</v>
      </c>
      <c r="D76" s="122" t="s">
        <v>125</v>
      </c>
      <c r="E76" s="115">
        <v>4950</v>
      </c>
      <c r="F76" s="115">
        <v>2401.2</v>
      </c>
      <c r="G76" s="115">
        <f t="shared" si="7"/>
        <v>7351.2</v>
      </c>
      <c r="H76" s="116" t="s">
        <v>122</v>
      </c>
      <c r="I76" s="94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0"/>
      <c r="BQ76" s="100"/>
      <c r="BR76" s="100"/>
      <c r="BS76" s="100"/>
    </row>
    <row r="77" s="91" customFormat="1" customHeight="1" spans="1:71">
      <c r="A77" s="94">
        <v>70</v>
      </c>
      <c r="B77" s="112" t="s">
        <v>47</v>
      </c>
      <c r="C77" s="115" t="s">
        <v>202</v>
      </c>
      <c r="D77" s="122" t="s">
        <v>125</v>
      </c>
      <c r="E77" s="115">
        <v>1650</v>
      </c>
      <c r="F77" s="115">
        <v>800.4</v>
      </c>
      <c r="G77" s="115">
        <f t="shared" si="7"/>
        <v>2450.4</v>
      </c>
      <c r="H77" s="116" t="s">
        <v>203</v>
      </c>
      <c r="I77" s="94" t="s">
        <v>204</v>
      </c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0"/>
      <c r="BQ77" s="100"/>
      <c r="BR77" s="100"/>
      <c r="BS77" s="100"/>
    </row>
    <row r="78" s="91" customFormat="1" ht="21" customHeight="1" spans="1:71">
      <c r="A78" s="94">
        <v>71</v>
      </c>
      <c r="B78" s="112" t="s">
        <v>47</v>
      </c>
      <c r="C78" s="115" t="s">
        <v>205</v>
      </c>
      <c r="D78" s="122" t="s">
        <v>125</v>
      </c>
      <c r="E78" s="115">
        <v>4950</v>
      </c>
      <c r="F78" s="115">
        <v>2401.2</v>
      </c>
      <c r="G78" s="115">
        <f t="shared" si="7"/>
        <v>7351.2</v>
      </c>
      <c r="H78" s="116" t="s">
        <v>122</v>
      </c>
      <c r="I78" s="94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100"/>
      <c r="BS78" s="100"/>
    </row>
    <row r="79" s="91" customFormat="1" customHeight="1" spans="1:71">
      <c r="A79" s="94">
        <v>72</v>
      </c>
      <c r="B79" s="112" t="s">
        <v>47</v>
      </c>
      <c r="C79" s="115" t="s">
        <v>206</v>
      </c>
      <c r="D79" s="122" t="s">
        <v>125</v>
      </c>
      <c r="E79" s="115">
        <v>4950</v>
      </c>
      <c r="F79" s="115">
        <v>2401.2</v>
      </c>
      <c r="G79" s="115">
        <f t="shared" si="7"/>
        <v>7351.2</v>
      </c>
      <c r="H79" s="116" t="s">
        <v>122</v>
      </c>
      <c r="I79" s="94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  <c r="BI79" s="100"/>
      <c r="BJ79" s="100"/>
      <c r="BK79" s="100"/>
      <c r="BL79" s="100"/>
      <c r="BM79" s="100"/>
      <c r="BN79" s="100"/>
      <c r="BO79" s="100"/>
      <c r="BP79" s="100"/>
      <c r="BQ79" s="100"/>
      <c r="BR79" s="100"/>
      <c r="BS79" s="100"/>
    </row>
    <row r="80" s="91" customFormat="1" customHeight="1" spans="1:71">
      <c r="A80" s="94">
        <v>73</v>
      </c>
      <c r="B80" s="112" t="s">
        <v>48</v>
      </c>
      <c r="C80" s="115" t="s">
        <v>207</v>
      </c>
      <c r="D80" s="122" t="s">
        <v>121</v>
      </c>
      <c r="E80" s="115">
        <v>4950</v>
      </c>
      <c r="F80" s="115">
        <v>2401.2</v>
      </c>
      <c r="G80" s="115">
        <f t="shared" si="7"/>
        <v>7351.2</v>
      </c>
      <c r="H80" s="116" t="s">
        <v>122</v>
      </c>
      <c r="I80" s="94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/>
      <c r="BH80" s="100"/>
      <c r="BI80" s="100"/>
      <c r="BJ80" s="100"/>
      <c r="BK80" s="100"/>
      <c r="BL80" s="100"/>
      <c r="BM80" s="100"/>
      <c r="BN80" s="100"/>
      <c r="BO80" s="100"/>
      <c r="BP80" s="100"/>
      <c r="BQ80" s="100"/>
      <c r="BR80" s="100"/>
      <c r="BS80" s="100"/>
    </row>
    <row r="81" s="91" customFormat="1" customHeight="1" spans="1:71">
      <c r="A81" s="94">
        <v>74</v>
      </c>
      <c r="B81" s="112" t="s">
        <v>48</v>
      </c>
      <c r="C81" s="115" t="s">
        <v>208</v>
      </c>
      <c r="D81" s="122" t="s">
        <v>121</v>
      </c>
      <c r="E81" s="115">
        <v>4950</v>
      </c>
      <c r="F81" s="115">
        <v>2401.2</v>
      </c>
      <c r="G81" s="115">
        <f t="shared" si="7"/>
        <v>7351.2</v>
      </c>
      <c r="H81" s="116" t="s">
        <v>122</v>
      </c>
      <c r="I81" s="94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0"/>
      <c r="BM81" s="100"/>
      <c r="BN81" s="100"/>
      <c r="BO81" s="100"/>
      <c r="BP81" s="100"/>
      <c r="BQ81" s="100"/>
      <c r="BR81" s="100"/>
      <c r="BS81" s="100"/>
    </row>
    <row r="82" s="91" customFormat="1" ht="24" customHeight="1" spans="1:71">
      <c r="A82" s="94">
        <v>75</v>
      </c>
      <c r="B82" s="112" t="s">
        <v>48</v>
      </c>
      <c r="C82" s="98" t="s">
        <v>209</v>
      </c>
      <c r="D82" s="122" t="s">
        <v>125</v>
      </c>
      <c r="E82" s="115">
        <v>3300</v>
      </c>
      <c r="F82" s="115">
        <v>1600.8</v>
      </c>
      <c r="G82" s="115">
        <f t="shared" si="7"/>
        <v>4900.8</v>
      </c>
      <c r="H82" s="116" t="s">
        <v>128</v>
      </c>
      <c r="I82" s="94" t="s">
        <v>129</v>
      </c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  <c r="BH82" s="100"/>
      <c r="BI82" s="100"/>
      <c r="BJ82" s="100"/>
      <c r="BK82" s="100"/>
      <c r="BL82" s="100"/>
      <c r="BM82" s="100"/>
      <c r="BN82" s="100"/>
      <c r="BO82" s="100"/>
      <c r="BP82" s="100"/>
      <c r="BQ82" s="100"/>
      <c r="BR82" s="100"/>
      <c r="BS82" s="100"/>
    </row>
    <row r="83" s="92" customFormat="1" ht="30.75" customHeight="1" spans="1:71">
      <c r="A83" s="107"/>
      <c r="B83" s="108" t="s">
        <v>210</v>
      </c>
      <c r="C83" s="109"/>
      <c r="D83" s="119"/>
      <c r="E83" s="110">
        <f>SUM(E84:E93)</f>
        <v>49500</v>
      </c>
      <c r="F83" s="110">
        <f>SUM(F84:F93)</f>
        <v>2401.2</v>
      </c>
      <c r="G83" s="110">
        <f>SUM(G84:G93)</f>
        <v>51901.2</v>
      </c>
      <c r="H83" s="111"/>
      <c r="I83" s="107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  <c r="BF83" s="125"/>
      <c r="BG83" s="125"/>
      <c r="BH83" s="125"/>
      <c r="BI83" s="125"/>
      <c r="BJ83" s="125"/>
      <c r="BK83" s="125"/>
      <c r="BL83" s="125"/>
      <c r="BM83" s="125"/>
      <c r="BN83" s="125"/>
      <c r="BO83" s="125"/>
      <c r="BP83" s="125"/>
      <c r="BQ83" s="125"/>
      <c r="BR83" s="125"/>
      <c r="BS83" s="125"/>
    </row>
    <row r="84" s="91" customFormat="1" customHeight="1" spans="1:71">
      <c r="A84" s="94">
        <v>76</v>
      </c>
      <c r="B84" s="112" t="s">
        <v>50</v>
      </c>
      <c r="C84" s="115" t="s">
        <v>211</v>
      </c>
      <c r="D84" s="122" t="s">
        <v>121</v>
      </c>
      <c r="E84" s="115">
        <v>4950</v>
      </c>
      <c r="F84" s="115"/>
      <c r="G84" s="115">
        <f t="shared" si="7"/>
        <v>4950</v>
      </c>
      <c r="H84" s="116" t="s">
        <v>122</v>
      </c>
      <c r="I84" s="94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0"/>
      <c r="BF84" s="100"/>
      <c r="BG84" s="100"/>
      <c r="BH84" s="100"/>
      <c r="BI84" s="100"/>
      <c r="BJ84" s="100"/>
      <c r="BK84" s="100"/>
      <c r="BL84" s="100"/>
      <c r="BM84" s="100"/>
      <c r="BN84" s="100"/>
      <c r="BO84" s="100"/>
      <c r="BP84" s="100"/>
      <c r="BQ84" s="100"/>
      <c r="BR84" s="100"/>
      <c r="BS84" s="100"/>
    </row>
    <row r="85" s="91" customFormat="1" customHeight="1" spans="1:71">
      <c r="A85" s="94">
        <v>77</v>
      </c>
      <c r="B85" s="112" t="s">
        <v>50</v>
      </c>
      <c r="C85" s="123" t="s">
        <v>212</v>
      </c>
      <c r="D85" s="131" t="s">
        <v>125</v>
      </c>
      <c r="E85" s="115">
        <v>4950</v>
      </c>
      <c r="F85" s="115"/>
      <c r="G85" s="115">
        <f t="shared" si="7"/>
        <v>4950</v>
      </c>
      <c r="H85" s="116" t="s">
        <v>122</v>
      </c>
      <c r="I85" s="94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100"/>
      <c r="BL85" s="100"/>
      <c r="BM85" s="100"/>
      <c r="BN85" s="100"/>
      <c r="BO85" s="100"/>
      <c r="BP85" s="100"/>
      <c r="BQ85" s="100"/>
      <c r="BR85" s="100"/>
      <c r="BS85" s="100"/>
    </row>
    <row r="86" s="91" customFormat="1" customHeight="1" spans="1:71">
      <c r="A86" s="94">
        <v>78</v>
      </c>
      <c r="B86" s="112" t="s">
        <v>50</v>
      </c>
      <c r="C86" s="123" t="s">
        <v>213</v>
      </c>
      <c r="D86" s="131" t="s">
        <v>121</v>
      </c>
      <c r="E86" s="115">
        <v>4950</v>
      </c>
      <c r="F86" s="115"/>
      <c r="G86" s="115">
        <f t="shared" si="7"/>
        <v>4950</v>
      </c>
      <c r="H86" s="116" t="s">
        <v>122</v>
      </c>
      <c r="I86" s="94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  <c r="BH86" s="100"/>
      <c r="BI86" s="100"/>
      <c r="BJ86" s="100"/>
      <c r="BK86" s="100"/>
      <c r="BL86" s="100"/>
      <c r="BM86" s="100"/>
      <c r="BN86" s="100"/>
      <c r="BO86" s="100"/>
      <c r="BP86" s="100"/>
      <c r="BQ86" s="100"/>
      <c r="BR86" s="100"/>
      <c r="BS86" s="100"/>
    </row>
    <row r="87" s="91" customFormat="1" customHeight="1" spans="1:71">
      <c r="A87" s="94">
        <v>79</v>
      </c>
      <c r="B87" s="112" t="s">
        <v>50</v>
      </c>
      <c r="C87" s="123" t="s">
        <v>214</v>
      </c>
      <c r="D87" s="131" t="s">
        <v>125</v>
      </c>
      <c r="E87" s="115">
        <v>4950</v>
      </c>
      <c r="F87" s="115"/>
      <c r="G87" s="115">
        <f t="shared" si="7"/>
        <v>4950</v>
      </c>
      <c r="H87" s="116" t="s">
        <v>122</v>
      </c>
      <c r="I87" s="94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100"/>
      <c r="BK87" s="100"/>
      <c r="BL87" s="100"/>
      <c r="BM87" s="100"/>
      <c r="BN87" s="100"/>
      <c r="BO87" s="100"/>
      <c r="BP87" s="100"/>
      <c r="BQ87" s="100"/>
      <c r="BR87" s="100"/>
      <c r="BS87" s="100"/>
    </row>
    <row r="88" s="91" customFormat="1" customHeight="1" spans="1:71">
      <c r="A88" s="94">
        <v>80</v>
      </c>
      <c r="B88" s="112" t="s">
        <v>50</v>
      </c>
      <c r="C88" s="123" t="s">
        <v>215</v>
      </c>
      <c r="D88" s="131" t="s">
        <v>125</v>
      </c>
      <c r="E88" s="115">
        <v>4950</v>
      </c>
      <c r="F88" s="115"/>
      <c r="G88" s="115">
        <f t="shared" si="7"/>
        <v>4950</v>
      </c>
      <c r="H88" s="116" t="s">
        <v>122</v>
      </c>
      <c r="I88" s="94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  <c r="BA88" s="100"/>
      <c r="BB88" s="100"/>
      <c r="BC88" s="100"/>
      <c r="BD88" s="100"/>
      <c r="BE88" s="100"/>
      <c r="BF88" s="100"/>
      <c r="BG88" s="100"/>
      <c r="BH88" s="100"/>
      <c r="BI88" s="100"/>
      <c r="BJ88" s="100"/>
      <c r="BK88" s="100"/>
      <c r="BL88" s="100"/>
      <c r="BM88" s="100"/>
      <c r="BN88" s="100"/>
      <c r="BO88" s="100"/>
      <c r="BP88" s="100"/>
      <c r="BQ88" s="100"/>
      <c r="BR88" s="100"/>
      <c r="BS88" s="100"/>
    </row>
    <row r="89" s="91" customFormat="1" customHeight="1" spans="1:71">
      <c r="A89" s="94">
        <v>81</v>
      </c>
      <c r="B89" s="112" t="s">
        <v>50</v>
      </c>
      <c r="C89" s="123" t="s">
        <v>216</v>
      </c>
      <c r="D89" s="131" t="s">
        <v>125</v>
      </c>
      <c r="E89" s="115">
        <v>4950</v>
      </c>
      <c r="F89" s="115"/>
      <c r="G89" s="115">
        <f t="shared" si="7"/>
        <v>4950</v>
      </c>
      <c r="H89" s="116" t="s">
        <v>122</v>
      </c>
      <c r="I89" s="94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  <c r="BH89" s="100"/>
      <c r="BI89" s="100"/>
      <c r="BJ89" s="100"/>
      <c r="BK89" s="100"/>
      <c r="BL89" s="100"/>
      <c r="BM89" s="100"/>
      <c r="BN89" s="100"/>
      <c r="BO89" s="100"/>
      <c r="BP89" s="100"/>
      <c r="BQ89" s="100"/>
      <c r="BR89" s="100"/>
      <c r="BS89" s="100"/>
    </row>
    <row r="90" s="91" customFormat="1" customHeight="1" spans="1:71">
      <c r="A90" s="94">
        <v>82</v>
      </c>
      <c r="B90" s="112" t="s">
        <v>50</v>
      </c>
      <c r="C90" s="123" t="s">
        <v>217</v>
      </c>
      <c r="D90" s="131" t="s">
        <v>125</v>
      </c>
      <c r="E90" s="115">
        <v>4950</v>
      </c>
      <c r="F90" s="115"/>
      <c r="G90" s="115">
        <f t="shared" si="7"/>
        <v>4950</v>
      </c>
      <c r="H90" s="116" t="s">
        <v>122</v>
      </c>
      <c r="I90" s="94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  <c r="BH90" s="100"/>
      <c r="BI90" s="100"/>
      <c r="BJ90" s="100"/>
      <c r="BK90" s="100"/>
      <c r="BL90" s="100"/>
      <c r="BM90" s="100"/>
      <c r="BN90" s="100"/>
      <c r="BO90" s="100"/>
      <c r="BP90" s="100"/>
      <c r="BQ90" s="100"/>
      <c r="BR90" s="100"/>
      <c r="BS90" s="100"/>
    </row>
    <row r="91" s="91" customFormat="1" customHeight="1" spans="1:71">
      <c r="A91" s="94">
        <v>83</v>
      </c>
      <c r="B91" s="112" t="s">
        <v>50</v>
      </c>
      <c r="C91" s="123" t="s">
        <v>218</v>
      </c>
      <c r="D91" s="131" t="s">
        <v>125</v>
      </c>
      <c r="E91" s="115">
        <v>4950</v>
      </c>
      <c r="F91" s="115"/>
      <c r="G91" s="115">
        <v>4950</v>
      </c>
      <c r="H91" s="116" t="s">
        <v>122</v>
      </c>
      <c r="I91" s="94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  <c r="AV91" s="100"/>
      <c r="AW91" s="100"/>
      <c r="AX91" s="100"/>
      <c r="AY91" s="100"/>
      <c r="AZ91" s="100"/>
      <c r="BA91" s="100"/>
      <c r="BB91" s="100"/>
      <c r="BC91" s="100"/>
      <c r="BD91" s="100"/>
      <c r="BE91" s="100"/>
      <c r="BF91" s="100"/>
      <c r="BG91" s="100"/>
      <c r="BH91" s="100"/>
      <c r="BI91" s="100"/>
      <c r="BJ91" s="100"/>
      <c r="BK91" s="100"/>
      <c r="BL91" s="100"/>
      <c r="BM91" s="100"/>
      <c r="BN91" s="100"/>
      <c r="BO91" s="100"/>
      <c r="BP91" s="100"/>
      <c r="BQ91" s="100"/>
      <c r="BR91" s="100"/>
      <c r="BS91" s="100"/>
    </row>
    <row r="92" s="91" customFormat="1" customHeight="1" spans="1:71">
      <c r="A92" s="94">
        <v>84</v>
      </c>
      <c r="B92" s="112" t="s">
        <v>51</v>
      </c>
      <c r="C92" s="123" t="s">
        <v>219</v>
      </c>
      <c r="D92" s="132" t="s">
        <v>121</v>
      </c>
      <c r="E92" s="115">
        <v>4950</v>
      </c>
      <c r="F92" s="115"/>
      <c r="G92" s="115">
        <f t="shared" ref="G92:G100" si="8">E92+F92</f>
        <v>4950</v>
      </c>
      <c r="H92" s="116" t="s">
        <v>122</v>
      </c>
      <c r="I92" s="94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0"/>
      <c r="BF92" s="100"/>
      <c r="BG92" s="100"/>
      <c r="BH92" s="100"/>
      <c r="BI92" s="100"/>
      <c r="BJ92" s="100"/>
      <c r="BK92" s="100"/>
      <c r="BL92" s="100"/>
      <c r="BM92" s="100"/>
      <c r="BN92" s="100"/>
      <c r="BO92" s="100"/>
      <c r="BP92" s="100"/>
      <c r="BQ92" s="100"/>
      <c r="BR92" s="100"/>
      <c r="BS92" s="100"/>
    </row>
    <row r="93" s="91" customFormat="1" customHeight="1" spans="1:71">
      <c r="A93" s="94">
        <v>85</v>
      </c>
      <c r="B93" s="112" t="s">
        <v>52</v>
      </c>
      <c r="C93" s="123" t="s">
        <v>220</v>
      </c>
      <c r="D93" s="132" t="s">
        <v>125</v>
      </c>
      <c r="E93" s="115">
        <v>4950</v>
      </c>
      <c r="F93" s="118">
        <v>2401.2</v>
      </c>
      <c r="G93" s="115">
        <f t="shared" si="8"/>
        <v>7351.2</v>
      </c>
      <c r="H93" s="116" t="s">
        <v>122</v>
      </c>
      <c r="I93" s="94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100"/>
      <c r="BF93" s="100"/>
      <c r="BG93" s="100"/>
      <c r="BH93" s="100"/>
      <c r="BI93" s="100"/>
      <c r="BJ93" s="100"/>
      <c r="BK93" s="100"/>
      <c r="BL93" s="100"/>
      <c r="BM93" s="100"/>
      <c r="BN93" s="100"/>
      <c r="BO93" s="100"/>
      <c r="BP93" s="100"/>
      <c r="BQ93" s="100"/>
      <c r="BR93" s="100"/>
      <c r="BS93" s="100"/>
    </row>
    <row r="94" s="92" customFormat="1" ht="32.25" customHeight="1" spans="1:71">
      <c r="A94" s="107"/>
      <c r="B94" s="108" t="s">
        <v>221</v>
      </c>
      <c r="C94" s="109"/>
      <c r="D94" s="119"/>
      <c r="E94" s="110">
        <f>SUM(E95:E100)</f>
        <v>26400</v>
      </c>
      <c r="F94" s="119">
        <f>SUM(F95:F100)</f>
        <v>2401.2</v>
      </c>
      <c r="G94" s="110">
        <f t="shared" si="8"/>
        <v>28801.2</v>
      </c>
      <c r="H94" s="111"/>
      <c r="I94" s="107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  <c r="AV94" s="125"/>
      <c r="AW94" s="125"/>
      <c r="AX94" s="125"/>
      <c r="AY94" s="125"/>
      <c r="AZ94" s="125"/>
      <c r="BA94" s="125"/>
      <c r="BB94" s="125"/>
      <c r="BC94" s="125"/>
      <c r="BD94" s="125"/>
      <c r="BE94" s="125"/>
      <c r="BF94" s="125"/>
      <c r="BG94" s="125"/>
      <c r="BH94" s="125"/>
      <c r="BI94" s="125"/>
      <c r="BJ94" s="125"/>
      <c r="BK94" s="125"/>
      <c r="BL94" s="125"/>
      <c r="BM94" s="125"/>
      <c r="BN94" s="125"/>
      <c r="BO94" s="125"/>
      <c r="BP94" s="125"/>
      <c r="BQ94" s="125"/>
      <c r="BR94" s="125"/>
      <c r="BS94" s="125"/>
    </row>
    <row r="95" s="91" customFormat="1" ht="18" customHeight="1" spans="1:71">
      <c r="A95" s="94">
        <v>86</v>
      </c>
      <c r="B95" s="133" t="s">
        <v>54</v>
      </c>
      <c r="C95" s="94" t="s">
        <v>222</v>
      </c>
      <c r="D95" s="134" t="s">
        <v>125</v>
      </c>
      <c r="E95" s="115">
        <v>4950</v>
      </c>
      <c r="F95" s="115"/>
      <c r="G95" s="115">
        <f t="shared" si="8"/>
        <v>4950</v>
      </c>
      <c r="H95" s="116" t="s">
        <v>122</v>
      </c>
      <c r="I95" s="94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  <c r="BA95" s="100"/>
      <c r="BB95" s="100"/>
      <c r="BC95" s="100"/>
      <c r="BD95" s="100"/>
      <c r="BE95" s="100"/>
      <c r="BF95" s="100"/>
      <c r="BG95" s="100"/>
      <c r="BH95" s="100"/>
      <c r="BI95" s="100"/>
      <c r="BJ95" s="100"/>
      <c r="BK95" s="100"/>
      <c r="BL95" s="100"/>
      <c r="BM95" s="100"/>
      <c r="BN95" s="100"/>
      <c r="BO95" s="100"/>
      <c r="BP95" s="100"/>
      <c r="BQ95" s="100"/>
      <c r="BR95" s="100"/>
      <c r="BS95" s="100"/>
    </row>
    <row r="96" s="91" customFormat="1" customHeight="1" spans="1:71">
      <c r="A96" s="94">
        <v>87</v>
      </c>
      <c r="B96" s="133" t="s">
        <v>54</v>
      </c>
      <c r="C96" s="94" t="s">
        <v>223</v>
      </c>
      <c r="D96" s="134" t="s">
        <v>125</v>
      </c>
      <c r="E96" s="115">
        <v>4950</v>
      </c>
      <c r="F96" s="115"/>
      <c r="G96" s="115">
        <f t="shared" si="8"/>
        <v>4950</v>
      </c>
      <c r="H96" s="116" t="s">
        <v>122</v>
      </c>
      <c r="I96" s="94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0"/>
      <c r="BC96" s="100"/>
      <c r="BD96" s="100"/>
      <c r="BE96" s="100"/>
      <c r="BF96" s="100"/>
      <c r="BG96" s="100"/>
      <c r="BH96" s="100"/>
      <c r="BI96" s="100"/>
      <c r="BJ96" s="100"/>
      <c r="BK96" s="100"/>
      <c r="BL96" s="100"/>
      <c r="BM96" s="100"/>
      <c r="BN96" s="100"/>
      <c r="BO96" s="100"/>
      <c r="BP96" s="100"/>
      <c r="BQ96" s="100"/>
      <c r="BR96" s="100"/>
      <c r="BS96" s="100"/>
    </row>
    <row r="97" s="91" customFormat="1" customHeight="1" spans="1:71">
      <c r="A97" s="94">
        <v>88</v>
      </c>
      <c r="B97" s="133" t="s">
        <v>55</v>
      </c>
      <c r="C97" s="94" t="s">
        <v>224</v>
      </c>
      <c r="D97" s="134" t="s">
        <v>125</v>
      </c>
      <c r="E97" s="115">
        <v>4950</v>
      </c>
      <c r="F97" s="115"/>
      <c r="G97" s="115">
        <f t="shared" si="8"/>
        <v>4950</v>
      </c>
      <c r="H97" s="116" t="s">
        <v>122</v>
      </c>
      <c r="I97" s="94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D97" s="100"/>
      <c r="BE97" s="100"/>
      <c r="BF97" s="100"/>
      <c r="BG97" s="100"/>
      <c r="BH97" s="100"/>
      <c r="BI97" s="100"/>
      <c r="BJ97" s="100"/>
      <c r="BK97" s="100"/>
      <c r="BL97" s="100"/>
      <c r="BM97" s="100"/>
      <c r="BN97" s="100"/>
      <c r="BO97" s="100"/>
      <c r="BP97" s="100"/>
      <c r="BQ97" s="100"/>
      <c r="BR97" s="100"/>
      <c r="BS97" s="100"/>
    </row>
    <row r="98" s="91" customFormat="1" customHeight="1" spans="1:71">
      <c r="A98" s="94">
        <v>89</v>
      </c>
      <c r="B98" s="133" t="s">
        <v>55</v>
      </c>
      <c r="C98" s="94" t="s">
        <v>225</v>
      </c>
      <c r="D98" s="134" t="s">
        <v>121</v>
      </c>
      <c r="E98" s="115">
        <v>4950</v>
      </c>
      <c r="F98" s="115"/>
      <c r="G98" s="115">
        <f t="shared" si="8"/>
        <v>4950</v>
      </c>
      <c r="H98" s="116" t="s">
        <v>122</v>
      </c>
      <c r="I98" s="94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  <c r="BA98" s="100"/>
      <c r="BB98" s="100"/>
      <c r="BC98" s="100"/>
      <c r="BD98" s="100"/>
      <c r="BE98" s="100"/>
      <c r="BF98" s="100"/>
      <c r="BG98" s="100"/>
      <c r="BH98" s="100"/>
      <c r="BI98" s="100"/>
      <c r="BJ98" s="100"/>
      <c r="BK98" s="100"/>
      <c r="BL98" s="100"/>
      <c r="BM98" s="100"/>
      <c r="BN98" s="100"/>
      <c r="BO98" s="100"/>
      <c r="BP98" s="100"/>
      <c r="BQ98" s="100"/>
      <c r="BR98" s="100"/>
      <c r="BS98" s="100"/>
    </row>
    <row r="99" s="91" customFormat="1" customHeight="1" spans="1:71">
      <c r="A99" s="94">
        <v>90</v>
      </c>
      <c r="B99" s="133" t="s">
        <v>56</v>
      </c>
      <c r="C99" s="94" t="s">
        <v>226</v>
      </c>
      <c r="D99" s="134" t="s">
        <v>121</v>
      </c>
      <c r="E99" s="115">
        <v>1650</v>
      </c>
      <c r="F99" s="115"/>
      <c r="G99" s="115">
        <f t="shared" si="8"/>
        <v>1650</v>
      </c>
      <c r="H99" s="116" t="s">
        <v>203</v>
      </c>
      <c r="I99" s="94" t="s">
        <v>204</v>
      </c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  <c r="AV99" s="100"/>
      <c r="AW99" s="100"/>
      <c r="AX99" s="100"/>
      <c r="AY99" s="100"/>
      <c r="AZ99" s="100"/>
      <c r="BA99" s="100"/>
      <c r="BB99" s="100"/>
      <c r="BC99" s="100"/>
      <c r="BD99" s="100"/>
      <c r="BE99" s="100"/>
      <c r="BF99" s="100"/>
      <c r="BG99" s="100"/>
      <c r="BH99" s="100"/>
      <c r="BI99" s="100"/>
      <c r="BJ99" s="100"/>
      <c r="BK99" s="100"/>
      <c r="BL99" s="100"/>
      <c r="BM99" s="100"/>
      <c r="BN99" s="100"/>
      <c r="BO99" s="100"/>
      <c r="BP99" s="100"/>
      <c r="BQ99" s="100"/>
      <c r="BR99" s="100"/>
      <c r="BS99" s="100"/>
    </row>
    <row r="100" s="91" customFormat="1" customHeight="1" spans="1:71">
      <c r="A100" s="94">
        <v>91</v>
      </c>
      <c r="B100" s="112" t="s">
        <v>57</v>
      </c>
      <c r="C100" s="94" t="s">
        <v>227</v>
      </c>
      <c r="D100" s="94" t="s">
        <v>121</v>
      </c>
      <c r="E100" s="115">
        <v>4950</v>
      </c>
      <c r="F100" s="115">
        <v>2401.2</v>
      </c>
      <c r="G100" s="115">
        <f t="shared" si="8"/>
        <v>7351.2</v>
      </c>
      <c r="H100" s="116" t="s">
        <v>122</v>
      </c>
      <c r="I100" s="94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0"/>
      <c r="AW100" s="100"/>
      <c r="AX100" s="100"/>
      <c r="AY100" s="100"/>
      <c r="AZ100" s="100"/>
      <c r="BA100" s="100"/>
      <c r="BB100" s="100"/>
      <c r="BC100" s="100"/>
      <c r="BD100" s="100"/>
      <c r="BE100" s="100"/>
      <c r="BF100" s="100"/>
      <c r="BG100" s="100"/>
      <c r="BH100" s="100"/>
      <c r="BI100" s="100"/>
      <c r="BJ100" s="100"/>
      <c r="BK100" s="100"/>
      <c r="BL100" s="100"/>
      <c r="BM100" s="100"/>
      <c r="BN100" s="100"/>
      <c r="BO100" s="100"/>
      <c r="BP100" s="100"/>
      <c r="BQ100" s="100"/>
      <c r="BR100" s="100"/>
      <c r="BS100" s="100"/>
    </row>
    <row r="101" s="92" customFormat="1" ht="31.5" customHeight="1" spans="1:71">
      <c r="A101" s="107"/>
      <c r="B101" s="108" t="s">
        <v>228</v>
      </c>
      <c r="C101" s="109"/>
      <c r="D101" s="119"/>
      <c r="E101" s="110">
        <f>SUM(E102:E128)</f>
        <v>118800</v>
      </c>
      <c r="F101" s="119">
        <f>SUM(F102:F128)</f>
        <v>13606.8</v>
      </c>
      <c r="G101" s="110">
        <f>SUM(G102:G128)</f>
        <v>132406.8</v>
      </c>
      <c r="H101" s="111"/>
      <c r="I101" s="107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125"/>
      <c r="BO101" s="125"/>
      <c r="BP101" s="125"/>
      <c r="BQ101" s="125"/>
      <c r="BR101" s="125"/>
      <c r="BS101" s="125"/>
    </row>
    <row r="102" s="91" customFormat="1" customHeight="1" spans="1:71">
      <c r="A102" s="94">
        <v>92</v>
      </c>
      <c r="B102" s="112" t="s">
        <v>59</v>
      </c>
      <c r="C102" s="135" t="s">
        <v>229</v>
      </c>
      <c r="D102" s="131" t="s">
        <v>125</v>
      </c>
      <c r="E102" s="115">
        <v>3300</v>
      </c>
      <c r="F102" s="115"/>
      <c r="G102" s="115">
        <f t="shared" ref="G101:G106" si="9">E102+F102</f>
        <v>3300</v>
      </c>
      <c r="H102" s="116" t="s">
        <v>230</v>
      </c>
      <c r="I102" s="94" t="s">
        <v>231</v>
      </c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  <c r="AV102" s="100"/>
      <c r="AW102" s="100"/>
      <c r="AX102" s="100"/>
      <c r="AY102" s="100"/>
      <c r="AZ102" s="100"/>
      <c r="BA102" s="100"/>
      <c r="BB102" s="100"/>
      <c r="BC102" s="100"/>
      <c r="BD102" s="100"/>
      <c r="BE102" s="100"/>
      <c r="BF102" s="100"/>
      <c r="BG102" s="100"/>
      <c r="BH102" s="100"/>
      <c r="BI102" s="100"/>
      <c r="BJ102" s="100"/>
      <c r="BK102" s="100"/>
      <c r="BL102" s="100"/>
      <c r="BM102" s="100"/>
      <c r="BN102" s="100"/>
      <c r="BO102" s="100"/>
      <c r="BP102" s="100"/>
      <c r="BQ102" s="100"/>
      <c r="BR102" s="100"/>
      <c r="BS102" s="100"/>
    </row>
    <row r="103" s="91" customFormat="1" customHeight="1" spans="1:71">
      <c r="A103" s="94">
        <v>93</v>
      </c>
      <c r="B103" s="112" t="s">
        <v>59</v>
      </c>
      <c r="C103" s="135" t="s">
        <v>232</v>
      </c>
      <c r="D103" s="131" t="s">
        <v>121</v>
      </c>
      <c r="E103" s="115">
        <v>4950</v>
      </c>
      <c r="F103" s="115"/>
      <c r="G103" s="115">
        <f t="shared" si="9"/>
        <v>4950</v>
      </c>
      <c r="H103" s="116" t="s">
        <v>122</v>
      </c>
      <c r="I103" s="94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  <c r="AV103" s="100"/>
      <c r="AW103" s="100"/>
      <c r="AX103" s="100"/>
      <c r="AY103" s="100"/>
      <c r="AZ103" s="100"/>
      <c r="BA103" s="100"/>
      <c r="BB103" s="100"/>
      <c r="BC103" s="100"/>
      <c r="BD103" s="100"/>
      <c r="BE103" s="100"/>
      <c r="BF103" s="100"/>
      <c r="BG103" s="100"/>
      <c r="BH103" s="100"/>
      <c r="BI103" s="100"/>
      <c r="BJ103" s="100"/>
      <c r="BK103" s="100"/>
      <c r="BL103" s="100"/>
      <c r="BM103" s="100"/>
      <c r="BN103" s="100"/>
      <c r="BO103" s="100"/>
      <c r="BP103" s="100"/>
      <c r="BQ103" s="100"/>
      <c r="BR103" s="100"/>
      <c r="BS103" s="100"/>
    </row>
    <row r="104" s="91" customFormat="1" customHeight="1" spans="1:71">
      <c r="A104" s="94">
        <v>94</v>
      </c>
      <c r="B104" s="112" t="s">
        <v>59</v>
      </c>
      <c r="C104" s="135" t="s">
        <v>233</v>
      </c>
      <c r="D104" s="131" t="s">
        <v>125</v>
      </c>
      <c r="E104" s="115">
        <v>4950</v>
      </c>
      <c r="F104" s="115"/>
      <c r="G104" s="115">
        <f t="shared" si="9"/>
        <v>4950</v>
      </c>
      <c r="H104" s="116" t="s">
        <v>122</v>
      </c>
      <c r="I104" s="94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100"/>
      <c r="AX104" s="100"/>
      <c r="AY104" s="100"/>
      <c r="AZ104" s="100"/>
      <c r="BA104" s="100"/>
      <c r="BB104" s="100"/>
      <c r="BC104" s="100"/>
      <c r="BD104" s="100"/>
      <c r="BE104" s="100"/>
      <c r="BF104" s="100"/>
      <c r="BG104" s="100"/>
      <c r="BH104" s="100"/>
      <c r="BI104" s="100"/>
      <c r="BJ104" s="100"/>
      <c r="BK104" s="100"/>
      <c r="BL104" s="100"/>
      <c r="BM104" s="100"/>
      <c r="BN104" s="100"/>
      <c r="BO104" s="100"/>
      <c r="BP104" s="100"/>
      <c r="BQ104" s="100"/>
      <c r="BR104" s="100"/>
      <c r="BS104" s="100"/>
    </row>
    <row r="105" s="91" customFormat="1" customHeight="1" spans="1:71">
      <c r="A105" s="94">
        <v>95</v>
      </c>
      <c r="B105" s="112" t="s">
        <v>59</v>
      </c>
      <c r="C105" s="135" t="s">
        <v>234</v>
      </c>
      <c r="D105" s="131" t="s">
        <v>121</v>
      </c>
      <c r="E105" s="115">
        <v>4950</v>
      </c>
      <c r="F105" s="115"/>
      <c r="G105" s="115">
        <f t="shared" si="9"/>
        <v>4950</v>
      </c>
      <c r="H105" s="116" t="s">
        <v>122</v>
      </c>
      <c r="I105" s="94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  <c r="AV105" s="100"/>
      <c r="AW105" s="100"/>
      <c r="AX105" s="100"/>
      <c r="AY105" s="100"/>
      <c r="AZ105" s="100"/>
      <c r="BA105" s="100"/>
      <c r="BB105" s="100"/>
      <c r="BC105" s="100"/>
      <c r="BD105" s="100"/>
      <c r="BE105" s="100"/>
      <c r="BF105" s="100"/>
      <c r="BG105" s="100"/>
      <c r="BH105" s="100"/>
      <c r="BI105" s="100"/>
      <c r="BJ105" s="100"/>
      <c r="BK105" s="100"/>
      <c r="BL105" s="100"/>
      <c r="BM105" s="100"/>
      <c r="BN105" s="100"/>
      <c r="BO105" s="100"/>
      <c r="BP105" s="100"/>
      <c r="BQ105" s="100"/>
      <c r="BR105" s="100"/>
      <c r="BS105" s="100"/>
    </row>
    <row r="106" s="91" customFormat="1" customHeight="1" spans="1:71">
      <c r="A106" s="94">
        <v>96</v>
      </c>
      <c r="B106" s="112" t="s">
        <v>59</v>
      </c>
      <c r="C106" s="135" t="s">
        <v>235</v>
      </c>
      <c r="D106" s="131" t="s">
        <v>121</v>
      </c>
      <c r="E106" s="115">
        <v>4950</v>
      </c>
      <c r="F106" s="115"/>
      <c r="G106" s="115">
        <f t="shared" si="9"/>
        <v>4950</v>
      </c>
      <c r="H106" s="116" t="s">
        <v>122</v>
      </c>
      <c r="I106" s="94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  <c r="AV106" s="100"/>
      <c r="AW106" s="100"/>
      <c r="AX106" s="100"/>
      <c r="AY106" s="100"/>
      <c r="AZ106" s="100"/>
      <c r="BA106" s="100"/>
      <c r="BB106" s="100"/>
      <c r="BC106" s="100"/>
      <c r="BD106" s="100"/>
      <c r="BE106" s="100"/>
      <c r="BF106" s="100"/>
      <c r="BG106" s="100"/>
      <c r="BH106" s="100"/>
      <c r="BI106" s="100"/>
      <c r="BJ106" s="100"/>
      <c r="BK106" s="100"/>
      <c r="BL106" s="100"/>
      <c r="BM106" s="100"/>
      <c r="BN106" s="100"/>
      <c r="BO106" s="100"/>
      <c r="BP106" s="100"/>
      <c r="BQ106" s="100"/>
      <c r="BR106" s="100"/>
      <c r="BS106" s="100"/>
    </row>
    <row r="107" s="91" customFormat="1" customHeight="1" spans="1:71">
      <c r="A107" s="94">
        <v>97</v>
      </c>
      <c r="B107" s="112" t="s">
        <v>236</v>
      </c>
      <c r="C107" s="136" t="s">
        <v>237</v>
      </c>
      <c r="D107" s="115" t="s">
        <v>125</v>
      </c>
      <c r="E107" s="115">
        <v>4950</v>
      </c>
      <c r="F107" s="115"/>
      <c r="G107" s="115">
        <v>4950</v>
      </c>
      <c r="H107" s="116" t="s">
        <v>122</v>
      </c>
      <c r="I107" s="94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  <c r="AV107" s="100"/>
      <c r="AW107" s="100"/>
      <c r="AX107" s="100"/>
      <c r="AY107" s="100"/>
      <c r="AZ107" s="100"/>
      <c r="BA107" s="100"/>
      <c r="BB107" s="100"/>
      <c r="BC107" s="100"/>
      <c r="BD107" s="100"/>
      <c r="BE107" s="100"/>
      <c r="BF107" s="100"/>
      <c r="BG107" s="100"/>
      <c r="BH107" s="100"/>
      <c r="BI107" s="100"/>
      <c r="BJ107" s="100"/>
      <c r="BK107" s="100"/>
      <c r="BL107" s="100"/>
      <c r="BM107" s="100"/>
      <c r="BN107" s="100"/>
      <c r="BO107" s="100"/>
      <c r="BP107" s="100"/>
      <c r="BQ107" s="100"/>
      <c r="BR107" s="100"/>
      <c r="BS107" s="100"/>
    </row>
    <row r="108" s="91" customFormat="1" customHeight="1" spans="1:71">
      <c r="A108" s="94">
        <v>98</v>
      </c>
      <c r="B108" s="112" t="s">
        <v>60</v>
      </c>
      <c r="C108" s="136" t="s">
        <v>238</v>
      </c>
      <c r="D108" s="115" t="s">
        <v>121</v>
      </c>
      <c r="E108" s="115">
        <v>4950</v>
      </c>
      <c r="F108" s="115"/>
      <c r="G108" s="115">
        <f>E108+F108</f>
        <v>4950</v>
      </c>
      <c r="H108" s="116" t="s">
        <v>122</v>
      </c>
      <c r="I108" s="94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00"/>
      <c r="BA108" s="100"/>
      <c r="BB108" s="100"/>
      <c r="BC108" s="100"/>
      <c r="BD108" s="100"/>
      <c r="BE108" s="100"/>
      <c r="BF108" s="100"/>
      <c r="BG108" s="100"/>
      <c r="BH108" s="100"/>
      <c r="BI108" s="100"/>
      <c r="BJ108" s="100"/>
      <c r="BK108" s="100"/>
      <c r="BL108" s="100"/>
      <c r="BM108" s="100"/>
      <c r="BN108" s="100"/>
      <c r="BO108" s="100"/>
      <c r="BP108" s="100"/>
      <c r="BQ108" s="100"/>
      <c r="BR108" s="100"/>
      <c r="BS108" s="100"/>
    </row>
    <row r="109" s="91" customFormat="1" customHeight="1" spans="1:71">
      <c r="A109" s="94">
        <v>99</v>
      </c>
      <c r="B109" s="137" t="s">
        <v>239</v>
      </c>
      <c r="C109" s="120" t="s">
        <v>240</v>
      </c>
      <c r="D109" s="120" t="s">
        <v>121</v>
      </c>
      <c r="E109" s="120">
        <v>4950</v>
      </c>
      <c r="G109" s="115">
        <v>4950</v>
      </c>
      <c r="H109" s="116" t="s">
        <v>122</v>
      </c>
      <c r="I109" s="94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  <c r="AV109" s="100"/>
      <c r="AW109" s="100"/>
      <c r="AX109" s="100"/>
      <c r="AY109" s="100"/>
      <c r="AZ109" s="100"/>
      <c r="BA109" s="100"/>
      <c r="BB109" s="100"/>
      <c r="BC109" s="100"/>
      <c r="BD109" s="100"/>
      <c r="BE109" s="100"/>
      <c r="BF109" s="100"/>
      <c r="BG109" s="100"/>
      <c r="BH109" s="100"/>
      <c r="BI109" s="100"/>
      <c r="BJ109" s="100"/>
      <c r="BK109" s="100"/>
      <c r="BL109" s="100"/>
      <c r="BM109" s="100"/>
      <c r="BN109" s="100"/>
      <c r="BO109" s="100"/>
      <c r="BP109" s="100"/>
      <c r="BQ109" s="100"/>
      <c r="BR109" s="100"/>
      <c r="BS109" s="100"/>
    </row>
    <row r="110" s="91" customFormat="1" customHeight="1" spans="1:71">
      <c r="A110" s="94">
        <v>100</v>
      </c>
      <c r="B110" s="112" t="s">
        <v>61</v>
      </c>
      <c r="C110" s="123" t="s">
        <v>241</v>
      </c>
      <c r="D110" s="131" t="s">
        <v>121</v>
      </c>
      <c r="E110" s="115">
        <v>3300</v>
      </c>
      <c r="F110" s="115"/>
      <c r="G110" s="115">
        <f>E110+F110</f>
        <v>3300</v>
      </c>
      <c r="H110" s="116" t="s">
        <v>230</v>
      </c>
      <c r="I110" s="94" t="s">
        <v>231</v>
      </c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  <c r="AV110" s="100"/>
      <c r="AW110" s="100"/>
      <c r="AX110" s="100"/>
      <c r="AY110" s="100"/>
      <c r="AZ110" s="100"/>
      <c r="BA110" s="100"/>
      <c r="BB110" s="100"/>
      <c r="BC110" s="100"/>
      <c r="BD110" s="100"/>
      <c r="BE110" s="100"/>
      <c r="BF110" s="100"/>
      <c r="BG110" s="100"/>
      <c r="BH110" s="100"/>
      <c r="BI110" s="100"/>
      <c r="BJ110" s="100"/>
      <c r="BK110" s="100"/>
      <c r="BL110" s="100"/>
      <c r="BM110" s="100"/>
      <c r="BN110" s="100"/>
      <c r="BO110" s="100"/>
      <c r="BP110" s="100"/>
      <c r="BQ110" s="100"/>
      <c r="BR110" s="100"/>
      <c r="BS110" s="100"/>
    </row>
    <row r="111" s="91" customFormat="1" customHeight="1" spans="1:71">
      <c r="A111" s="94">
        <v>101</v>
      </c>
      <c r="B111" s="112" t="s">
        <v>61</v>
      </c>
      <c r="C111" s="123" t="s">
        <v>242</v>
      </c>
      <c r="D111" s="131" t="s">
        <v>125</v>
      </c>
      <c r="E111" s="115">
        <v>4950</v>
      </c>
      <c r="F111" s="115"/>
      <c r="G111" s="115">
        <f>E111+F111</f>
        <v>4950</v>
      </c>
      <c r="H111" s="116" t="s">
        <v>122</v>
      </c>
      <c r="I111" s="94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  <c r="AV111" s="100"/>
      <c r="AW111" s="100"/>
      <c r="AX111" s="100"/>
      <c r="AY111" s="100"/>
      <c r="AZ111" s="100"/>
      <c r="BA111" s="100"/>
      <c r="BB111" s="100"/>
      <c r="BC111" s="100"/>
      <c r="BD111" s="100"/>
      <c r="BE111" s="100"/>
      <c r="BF111" s="100"/>
      <c r="BG111" s="100"/>
      <c r="BH111" s="100"/>
      <c r="BI111" s="100"/>
      <c r="BJ111" s="100"/>
      <c r="BK111" s="100"/>
      <c r="BL111" s="100"/>
      <c r="BM111" s="100"/>
      <c r="BN111" s="100"/>
      <c r="BO111" s="100"/>
      <c r="BP111" s="100"/>
      <c r="BQ111" s="100"/>
      <c r="BR111" s="100"/>
      <c r="BS111" s="100"/>
    </row>
    <row r="112" s="91" customFormat="1" customHeight="1" spans="1:71">
      <c r="A112" s="94">
        <v>102</v>
      </c>
      <c r="B112" s="112" t="s">
        <v>62</v>
      </c>
      <c r="C112" s="123" t="s">
        <v>243</v>
      </c>
      <c r="D112" s="131" t="s">
        <v>125</v>
      </c>
      <c r="E112" s="115">
        <v>4950</v>
      </c>
      <c r="F112" s="115"/>
      <c r="G112" s="115">
        <f>E112+F112</f>
        <v>4950</v>
      </c>
      <c r="H112" s="116" t="s">
        <v>122</v>
      </c>
      <c r="I112" s="94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  <c r="AV112" s="100"/>
      <c r="AW112" s="100"/>
      <c r="AX112" s="100"/>
      <c r="AY112" s="100"/>
      <c r="AZ112" s="100"/>
      <c r="BA112" s="100"/>
      <c r="BB112" s="100"/>
      <c r="BC112" s="100"/>
      <c r="BD112" s="100"/>
      <c r="BE112" s="100"/>
      <c r="BF112" s="100"/>
      <c r="BG112" s="100"/>
      <c r="BH112" s="100"/>
      <c r="BI112" s="100"/>
      <c r="BJ112" s="100"/>
      <c r="BK112" s="100"/>
      <c r="BL112" s="100"/>
      <c r="BM112" s="100"/>
      <c r="BN112" s="100"/>
      <c r="BO112" s="100"/>
      <c r="BP112" s="100"/>
      <c r="BQ112" s="100"/>
      <c r="BR112" s="100"/>
      <c r="BS112" s="100"/>
    </row>
    <row r="113" s="91" customFormat="1" customHeight="1" spans="1:71">
      <c r="A113" s="94">
        <v>103</v>
      </c>
      <c r="B113" s="112" t="s">
        <v>63</v>
      </c>
      <c r="C113" s="123" t="s">
        <v>244</v>
      </c>
      <c r="D113" s="131" t="s">
        <v>121</v>
      </c>
      <c r="E113" s="115">
        <v>4950</v>
      </c>
      <c r="F113" s="115"/>
      <c r="G113" s="115">
        <f>E113+F113</f>
        <v>4950</v>
      </c>
      <c r="H113" s="116" t="s">
        <v>122</v>
      </c>
      <c r="I113" s="94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  <c r="AV113" s="100"/>
      <c r="AW113" s="100"/>
      <c r="AX113" s="100"/>
      <c r="AY113" s="100"/>
      <c r="AZ113" s="100"/>
      <c r="BA113" s="100"/>
      <c r="BB113" s="100"/>
      <c r="BC113" s="100"/>
      <c r="BD113" s="100"/>
      <c r="BE113" s="100"/>
      <c r="BF113" s="100"/>
      <c r="BG113" s="100"/>
      <c r="BH113" s="100"/>
      <c r="BI113" s="100"/>
      <c r="BJ113" s="100"/>
      <c r="BK113" s="100"/>
      <c r="BL113" s="100"/>
      <c r="BM113" s="100"/>
      <c r="BN113" s="100"/>
      <c r="BO113" s="100"/>
      <c r="BP113" s="100"/>
      <c r="BQ113" s="100"/>
      <c r="BR113" s="100"/>
      <c r="BS113" s="100"/>
    </row>
    <row r="114" s="91" customFormat="1" customHeight="1" spans="1:71">
      <c r="A114" s="94">
        <v>104</v>
      </c>
      <c r="B114" s="112" t="s">
        <v>245</v>
      </c>
      <c r="C114" s="91" t="s">
        <v>246</v>
      </c>
      <c r="D114" s="131" t="s">
        <v>121</v>
      </c>
      <c r="E114" s="115">
        <v>3300</v>
      </c>
      <c r="F114" s="115"/>
      <c r="G114" s="115">
        <v>3300</v>
      </c>
      <c r="H114" s="116" t="s">
        <v>128</v>
      </c>
      <c r="I114" s="94" t="s">
        <v>129</v>
      </c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  <c r="AV114" s="100"/>
      <c r="AW114" s="100"/>
      <c r="AX114" s="100"/>
      <c r="AY114" s="100"/>
      <c r="AZ114" s="100"/>
      <c r="BA114" s="100"/>
      <c r="BB114" s="100"/>
      <c r="BC114" s="100"/>
      <c r="BD114" s="100"/>
      <c r="BE114" s="100"/>
      <c r="BF114" s="100"/>
      <c r="BG114" s="100"/>
      <c r="BH114" s="100"/>
      <c r="BI114" s="100"/>
      <c r="BJ114" s="100"/>
      <c r="BK114" s="100"/>
      <c r="BL114" s="100"/>
      <c r="BM114" s="100"/>
      <c r="BN114" s="100"/>
      <c r="BO114" s="100"/>
      <c r="BP114" s="100"/>
      <c r="BQ114" s="100"/>
      <c r="BR114" s="100"/>
      <c r="BS114" s="100"/>
    </row>
    <row r="115" s="91" customFormat="1" customHeight="1" spans="1:71">
      <c r="A115" s="94">
        <v>105</v>
      </c>
      <c r="B115" s="112" t="s">
        <v>64</v>
      </c>
      <c r="C115" s="123" t="s">
        <v>247</v>
      </c>
      <c r="D115" s="131" t="s">
        <v>125</v>
      </c>
      <c r="E115" s="115">
        <v>4950</v>
      </c>
      <c r="F115" s="115"/>
      <c r="G115" s="115">
        <f>E115+F115</f>
        <v>4950</v>
      </c>
      <c r="H115" s="116" t="s">
        <v>122</v>
      </c>
      <c r="I115" s="94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  <c r="AV115" s="100"/>
      <c r="AW115" s="100"/>
      <c r="AX115" s="100"/>
      <c r="AY115" s="100"/>
      <c r="AZ115" s="100"/>
      <c r="BA115" s="100"/>
      <c r="BB115" s="100"/>
      <c r="BC115" s="100"/>
      <c r="BD115" s="100"/>
      <c r="BE115" s="100"/>
      <c r="BF115" s="100"/>
      <c r="BG115" s="100"/>
      <c r="BH115" s="100"/>
      <c r="BI115" s="100"/>
      <c r="BJ115" s="100"/>
      <c r="BK115" s="100"/>
      <c r="BL115" s="100"/>
      <c r="BM115" s="100"/>
      <c r="BN115" s="100"/>
      <c r="BO115" s="100"/>
      <c r="BP115" s="100"/>
      <c r="BQ115" s="100"/>
      <c r="BR115" s="100"/>
      <c r="BS115" s="100"/>
    </row>
    <row r="116" s="91" customFormat="1" customHeight="1" spans="1:71">
      <c r="A116" s="94">
        <v>106</v>
      </c>
      <c r="B116" s="112" t="s">
        <v>65</v>
      </c>
      <c r="C116" s="123" t="s">
        <v>248</v>
      </c>
      <c r="D116" s="131" t="s">
        <v>121</v>
      </c>
      <c r="E116" s="115">
        <v>4950</v>
      </c>
      <c r="F116" s="115"/>
      <c r="G116" s="115">
        <f>E116+F116</f>
        <v>4950</v>
      </c>
      <c r="H116" s="116" t="s">
        <v>122</v>
      </c>
      <c r="I116" s="94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  <c r="AV116" s="100"/>
      <c r="AW116" s="100"/>
      <c r="AX116" s="100"/>
      <c r="AY116" s="100"/>
      <c r="AZ116" s="100"/>
      <c r="BA116" s="100"/>
      <c r="BB116" s="100"/>
      <c r="BC116" s="100"/>
      <c r="BD116" s="100"/>
      <c r="BE116" s="100"/>
      <c r="BF116" s="100"/>
      <c r="BG116" s="100"/>
      <c r="BH116" s="100"/>
      <c r="BI116" s="100"/>
      <c r="BJ116" s="100"/>
      <c r="BK116" s="100"/>
      <c r="BL116" s="100"/>
      <c r="BM116" s="100"/>
      <c r="BN116" s="100"/>
      <c r="BO116" s="100"/>
      <c r="BP116" s="100"/>
      <c r="BQ116" s="100"/>
      <c r="BR116" s="100"/>
      <c r="BS116" s="100"/>
    </row>
    <row r="117" s="91" customFormat="1" customHeight="1" spans="1:71">
      <c r="A117" s="94">
        <v>107</v>
      </c>
      <c r="B117" s="112" t="s">
        <v>65</v>
      </c>
      <c r="C117" s="123" t="s">
        <v>249</v>
      </c>
      <c r="D117" s="131" t="s">
        <v>121</v>
      </c>
      <c r="E117" s="115">
        <v>3300</v>
      </c>
      <c r="F117" s="115"/>
      <c r="G117" s="115">
        <v>3300</v>
      </c>
      <c r="H117" s="116" t="s">
        <v>128</v>
      </c>
      <c r="I117" s="94" t="s">
        <v>129</v>
      </c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  <c r="AV117" s="100"/>
      <c r="AW117" s="100"/>
      <c r="AX117" s="100"/>
      <c r="AY117" s="100"/>
      <c r="AZ117" s="100"/>
      <c r="BA117" s="100"/>
      <c r="BB117" s="100"/>
      <c r="BC117" s="100"/>
      <c r="BD117" s="100"/>
      <c r="BE117" s="100"/>
      <c r="BF117" s="100"/>
      <c r="BG117" s="100"/>
      <c r="BH117" s="100"/>
      <c r="BI117" s="100"/>
      <c r="BJ117" s="100"/>
      <c r="BK117" s="100"/>
      <c r="BL117" s="100"/>
      <c r="BM117" s="100"/>
      <c r="BN117" s="100"/>
      <c r="BO117" s="100"/>
      <c r="BP117" s="100"/>
      <c r="BQ117" s="100"/>
      <c r="BR117" s="100"/>
      <c r="BS117" s="100"/>
    </row>
    <row r="118" s="91" customFormat="1" customHeight="1" spans="1:71">
      <c r="A118" s="94">
        <v>108</v>
      </c>
      <c r="B118" s="97" t="s">
        <v>66</v>
      </c>
      <c r="C118" s="123" t="s">
        <v>250</v>
      </c>
      <c r="D118" s="131" t="s">
        <v>121</v>
      </c>
      <c r="E118" s="115">
        <v>4950</v>
      </c>
      <c r="F118" s="115"/>
      <c r="G118" s="115">
        <f t="shared" ref="G118:G124" si="10">E118+F118</f>
        <v>4950</v>
      </c>
      <c r="H118" s="116" t="s">
        <v>122</v>
      </c>
      <c r="I118" s="94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  <c r="AV118" s="100"/>
      <c r="AW118" s="100"/>
      <c r="AX118" s="100"/>
      <c r="AY118" s="100"/>
      <c r="AZ118" s="100"/>
      <c r="BA118" s="100"/>
      <c r="BB118" s="100"/>
      <c r="BC118" s="100"/>
      <c r="BD118" s="100"/>
      <c r="BE118" s="100"/>
      <c r="BF118" s="100"/>
      <c r="BG118" s="100"/>
      <c r="BH118" s="100"/>
      <c r="BI118" s="100"/>
      <c r="BJ118" s="100"/>
      <c r="BK118" s="100"/>
      <c r="BL118" s="100"/>
      <c r="BM118" s="100"/>
      <c r="BN118" s="100"/>
      <c r="BO118" s="100"/>
      <c r="BP118" s="100"/>
      <c r="BQ118" s="100"/>
      <c r="BR118" s="100"/>
      <c r="BS118" s="100"/>
    </row>
    <row r="119" s="91" customFormat="1" customHeight="1" spans="1:71">
      <c r="A119" s="94">
        <v>109</v>
      </c>
      <c r="B119" s="112" t="s">
        <v>67</v>
      </c>
      <c r="C119" s="123" t="s">
        <v>251</v>
      </c>
      <c r="D119" s="131" t="s">
        <v>121</v>
      </c>
      <c r="E119" s="115">
        <v>4950</v>
      </c>
      <c r="F119" s="115"/>
      <c r="G119" s="115">
        <f t="shared" si="10"/>
        <v>4950</v>
      </c>
      <c r="H119" s="116" t="s">
        <v>122</v>
      </c>
      <c r="I119" s="94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  <c r="AV119" s="100"/>
      <c r="AW119" s="100"/>
      <c r="AX119" s="100"/>
      <c r="AY119" s="100"/>
      <c r="AZ119" s="100"/>
      <c r="BA119" s="100"/>
      <c r="BB119" s="100"/>
      <c r="BC119" s="100"/>
      <c r="BD119" s="100"/>
      <c r="BE119" s="100"/>
      <c r="BF119" s="100"/>
      <c r="BG119" s="100"/>
      <c r="BH119" s="100"/>
      <c r="BI119" s="100"/>
      <c r="BJ119" s="100"/>
      <c r="BK119" s="100"/>
      <c r="BL119" s="100"/>
      <c r="BM119" s="100"/>
      <c r="BN119" s="100"/>
      <c r="BO119" s="100"/>
      <c r="BP119" s="100"/>
      <c r="BQ119" s="100"/>
      <c r="BR119" s="100"/>
      <c r="BS119" s="100"/>
    </row>
    <row r="120" s="91" customFormat="1" customHeight="1" spans="1:71">
      <c r="A120" s="94">
        <v>110</v>
      </c>
      <c r="B120" s="112" t="s">
        <v>68</v>
      </c>
      <c r="C120" s="123" t="s">
        <v>252</v>
      </c>
      <c r="D120" s="131" t="s">
        <v>125</v>
      </c>
      <c r="E120" s="115">
        <v>4950</v>
      </c>
      <c r="F120" s="115"/>
      <c r="G120" s="115">
        <f t="shared" si="10"/>
        <v>4950</v>
      </c>
      <c r="H120" s="116" t="s">
        <v>122</v>
      </c>
      <c r="I120" s="94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  <c r="AV120" s="100"/>
      <c r="AW120" s="100"/>
      <c r="AX120" s="100"/>
      <c r="AY120" s="100"/>
      <c r="AZ120" s="100"/>
      <c r="BA120" s="100"/>
      <c r="BB120" s="100"/>
      <c r="BC120" s="100"/>
      <c r="BD120" s="100"/>
      <c r="BE120" s="100"/>
      <c r="BF120" s="100"/>
      <c r="BG120" s="100"/>
      <c r="BH120" s="100"/>
      <c r="BI120" s="100"/>
      <c r="BJ120" s="100"/>
      <c r="BK120" s="100"/>
      <c r="BL120" s="100"/>
      <c r="BM120" s="100"/>
      <c r="BN120" s="100"/>
      <c r="BO120" s="100"/>
      <c r="BP120" s="100"/>
      <c r="BQ120" s="100"/>
      <c r="BR120" s="100"/>
      <c r="BS120" s="100"/>
    </row>
    <row r="121" s="94" customFormat="1" customHeight="1" spans="1:72">
      <c r="A121" s="94">
        <v>111</v>
      </c>
      <c r="B121" s="112" t="s">
        <v>69</v>
      </c>
      <c r="C121" s="115" t="s">
        <v>253</v>
      </c>
      <c r="D121" s="122" t="s">
        <v>125</v>
      </c>
      <c r="E121" s="115">
        <v>4950</v>
      </c>
      <c r="F121" s="115">
        <v>2401.2</v>
      </c>
      <c r="G121" s="115">
        <f t="shared" si="10"/>
        <v>7351.2</v>
      </c>
      <c r="H121" s="116" t="s">
        <v>122</v>
      </c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00"/>
      <c r="AZ121" s="100"/>
      <c r="BA121" s="100"/>
      <c r="BB121" s="100"/>
      <c r="BC121" s="100"/>
      <c r="BD121" s="100"/>
      <c r="BE121" s="100"/>
      <c r="BF121" s="100"/>
      <c r="BG121" s="100"/>
      <c r="BH121" s="100"/>
      <c r="BI121" s="100"/>
      <c r="BJ121" s="100"/>
      <c r="BK121" s="100"/>
      <c r="BL121" s="100"/>
      <c r="BM121" s="100"/>
      <c r="BN121" s="100"/>
      <c r="BO121" s="100"/>
      <c r="BP121" s="100"/>
      <c r="BQ121" s="100"/>
      <c r="BR121" s="100"/>
      <c r="BS121" s="100"/>
      <c r="BT121" s="140"/>
    </row>
    <row r="122" s="94" customFormat="1" customHeight="1" spans="1:72">
      <c r="A122" s="94">
        <v>112</v>
      </c>
      <c r="B122" s="112" t="s">
        <v>70</v>
      </c>
      <c r="C122" s="115" t="s">
        <v>254</v>
      </c>
      <c r="D122" s="122" t="s">
        <v>125</v>
      </c>
      <c r="E122" s="115">
        <v>4950</v>
      </c>
      <c r="F122" s="115">
        <v>2401.2</v>
      </c>
      <c r="G122" s="115">
        <f t="shared" si="10"/>
        <v>7351.2</v>
      </c>
      <c r="H122" s="116" t="s">
        <v>122</v>
      </c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  <c r="AV122" s="100"/>
      <c r="AW122" s="100"/>
      <c r="AX122" s="100"/>
      <c r="AY122" s="100"/>
      <c r="AZ122" s="100"/>
      <c r="BA122" s="100"/>
      <c r="BB122" s="100"/>
      <c r="BC122" s="100"/>
      <c r="BD122" s="100"/>
      <c r="BE122" s="100"/>
      <c r="BF122" s="100"/>
      <c r="BG122" s="100"/>
      <c r="BH122" s="100"/>
      <c r="BI122" s="100"/>
      <c r="BJ122" s="100"/>
      <c r="BK122" s="100"/>
      <c r="BL122" s="100"/>
      <c r="BM122" s="100"/>
      <c r="BN122" s="100"/>
      <c r="BO122" s="100"/>
      <c r="BP122" s="100"/>
      <c r="BQ122" s="100"/>
      <c r="BR122" s="100"/>
      <c r="BS122" s="100"/>
      <c r="BT122" s="140"/>
    </row>
    <row r="123" s="94" customFormat="1" customHeight="1" spans="1:72">
      <c r="A123" s="94">
        <v>113</v>
      </c>
      <c r="B123" s="112" t="s">
        <v>70</v>
      </c>
      <c r="C123" s="115" t="s">
        <v>255</v>
      </c>
      <c r="D123" s="122" t="s">
        <v>125</v>
      </c>
      <c r="E123" s="115">
        <v>4950</v>
      </c>
      <c r="F123" s="115">
        <v>2401.2</v>
      </c>
      <c r="G123" s="115">
        <f t="shared" si="10"/>
        <v>7351.2</v>
      </c>
      <c r="H123" s="116" t="s">
        <v>122</v>
      </c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  <c r="AV123" s="100"/>
      <c r="AW123" s="100"/>
      <c r="AX123" s="100"/>
      <c r="AY123" s="100"/>
      <c r="AZ123" s="100"/>
      <c r="BA123" s="100"/>
      <c r="BB123" s="100"/>
      <c r="BC123" s="100"/>
      <c r="BD123" s="100"/>
      <c r="BE123" s="100"/>
      <c r="BF123" s="100"/>
      <c r="BG123" s="100"/>
      <c r="BH123" s="100"/>
      <c r="BI123" s="100"/>
      <c r="BJ123" s="100"/>
      <c r="BK123" s="100"/>
      <c r="BL123" s="100"/>
      <c r="BM123" s="100"/>
      <c r="BN123" s="100"/>
      <c r="BO123" s="100"/>
      <c r="BP123" s="100"/>
      <c r="BQ123" s="100"/>
      <c r="BR123" s="100"/>
      <c r="BS123" s="100"/>
      <c r="BT123" s="140"/>
    </row>
    <row r="124" s="91" customFormat="1" ht="21" customHeight="1" spans="1:71">
      <c r="A124" s="94">
        <v>114</v>
      </c>
      <c r="B124" s="138" t="s">
        <v>256</v>
      </c>
      <c r="C124" s="104" t="s">
        <v>257</v>
      </c>
      <c r="D124" s="122" t="s">
        <v>125</v>
      </c>
      <c r="E124" s="115">
        <v>3300</v>
      </c>
      <c r="F124" s="115">
        <v>1600.8</v>
      </c>
      <c r="G124" s="115">
        <f t="shared" si="10"/>
        <v>4900.8</v>
      </c>
      <c r="H124" s="116" t="s">
        <v>128</v>
      </c>
      <c r="I124" s="94" t="s">
        <v>129</v>
      </c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W124" s="100"/>
      <c r="AX124" s="100"/>
      <c r="AY124" s="100"/>
      <c r="AZ124" s="100"/>
      <c r="BA124" s="100"/>
      <c r="BB124" s="100"/>
      <c r="BC124" s="100"/>
      <c r="BD124" s="100"/>
      <c r="BE124" s="100"/>
      <c r="BF124" s="100"/>
      <c r="BG124" s="100"/>
      <c r="BH124" s="100"/>
      <c r="BI124" s="100"/>
      <c r="BJ124" s="100"/>
      <c r="BK124" s="100"/>
      <c r="BL124" s="100"/>
      <c r="BM124" s="100"/>
      <c r="BN124" s="100"/>
      <c r="BO124" s="100"/>
      <c r="BP124" s="100"/>
      <c r="BQ124" s="100"/>
      <c r="BR124" s="100"/>
      <c r="BS124" s="100"/>
    </row>
    <row r="125" s="91" customFormat="1" ht="21" customHeight="1" spans="1:71">
      <c r="A125" s="94">
        <v>115</v>
      </c>
      <c r="B125" s="138" t="s">
        <v>256</v>
      </c>
      <c r="C125" s="104" t="s">
        <v>258</v>
      </c>
      <c r="D125" s="122" t="s">
        <v>125</v>
      </c>
      <c r="E125" s="115">
        <v>3300</v>
      </c>
      <c r="F125" s="115">
        <v>1600.8</v>
      </c>
      <c r="G125" s="115">
        <v>4900.8</v>
      </c>
      <c r="H125" s="116" t="s">
        <v>128</v>
      </c>
      <c r="I125" s="94" t="s">
        <v>129</v>
      </c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  <c r="AV125" s="100"/>
      <c r="AW125" s="100"/>
      <c r="AX125" s="100"/>
      <c r="AY125" s="100"/>
      <c r="AZ125" s="100"/>
      <c r="BA125" s="100"/>
      <c r="BB125" s="100"/>
      <c r="BC125" s="100"/>
      <c r="BD125" s="100"/>
      <c r="BE125" s="100"/>
      <c r="BF125" s="100"/>
      <c r="BG125" s="100"/>
      <c r="BH125" s="100"/>
      <c r="BI125" s="100"/>
      <c r="BJ125" s="100"/>
      <c r="BK125" s="100"/>
      <c r="BL125" s="100"/>
      <c r="BM125" s="100"/>
      <c r="BN125" s="100"/>
      <c r="BO125" s="100"/>
      <c r="BP125" s="100"/>
      <c r="BQ125" s="100"/>
      <c r="BR125" s="100"/>
      <c r="BS125" s="100"/>
    </row>
    <row r="126" s="91" customFormat="1" ht="21" customHeight="1" spans="1:71">
      <c r="A126" s="94">
        <v>116</v>
      </c>
      <c r="B126" s="138" t="s">
        <v>256</v>
      </c>
      <c r="C126" s="104" t="s">
        <v>259</v>
      </c>
      <c r="D126" s="122" t="s">
        <v>125</v>
      </c>
      <c r="E126" s="115">
        <v>3300</v>
      </c>
      <c r="F126" s="115">
        <v>1600.8</v>
      </c>
      <c r="G126" s="115">
        <f>E126+F126</f>
        <v>4900.8</v>
      </c>
      <c r="H126" s="116" t="s">
        <v>128</v>
      </c>
      <c r="I126" s="94" t="s">
        <v>129</v>
      </c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  <c r="AV126" s="100"/>
      <c r="AW126" s="100"/>
      <c r="AX126" s="100"/>
      <c r="AY126" s="100"/>
      <c r="AZ126" s="100"/>
      <c r="BA126" s="100"/>
      <c r="BB126" s="100"/>
      <c r="BC126" s="100"/>
      <c r="BD126" s="100"/>
      <c r="BE126" s="100"/>
      <c r="BF126" s="100"/>
      <c r="BG126" s="100"/>
      <c r="BH126" s="100"/>
      <c r="BI126" s="100"/>
      <c r="BJ126" s="100"/>
      <c r="BK126" s="100"/>
      <c r="BL126" s="100"/>
      <c r="BM126" s="100"/>
      <c r="BN126" s="100"/>
      <c r="BO126" s="100"/>
      <c r="BP126" s="100"/>
      <c r="BQ126" s="100"/>
      <c r="BR126" s="100"/>
      <c r="BS126" s="100"/>
    </row>
    <row r="127" s="91" customFormat="1" ht="21" customHeight="1" spans="1:71">
      <c r="A127" s="94">
        <v>117</v>
      </c>
      <c r="B127" s="138" t="s">
        <v>256</v>
      </c>
      <c r="C127" s="104" t="s">
        <v>260</v>
      </c>
      <c r="D127" s="122" t="s">
        <v>125</v>
      </c>
      <c r="E127" s="115">
        <v>3300</v>
      </c>
      <c r="F127" s="115">
        <v>1600.8</v>
      </c>
      <c r="G127" s="115">
        <v>4900.8</v>
      </c>
      <c r="H127" s="116" t="s">
        <v>128</v>
      </c>
      <c r="I127" s="94" t="s">
        <v>129</v>
      </c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0"/>
      <c r="AW127" s="100"/>
      <c r="AX127" s="100"/>
      <c r="AY127" s="100"/>
      <c r="AZ127" s="100"/>
      <c r="BA127" s="100"/>
      <c r="BB127" s="100"/>
      <c r="BC127" s="100"/>
      <c r="BD127" s="100"/>
      <c r="BE127" s="100"/>
      <c r="BF127" s="100"/>
      <c r="BG127" s="100"/>
      <c r="BH127" s="100"/>
      <c r="BI127" s="100"/>
      <c r="BJ127" s="100"/>
      <c r="BK127" s="100"/>
      <c r="BL127" s="100"/>
      <c r="BM127" s="100"/>
      <c r="BN127" s="100"/>
      <c r="BO127" s="100"/>
      <c r="BP127" s="100"/>
      <c r="BQ127" s="100"/>
      <c r="BR127" s="100"/>
      <c r="BS127" s="100"/>
    </row>
    <row r="128" s="91" customFormat="1" ht="21" customHeight="1" spans="1:71">
      <c r="A128" s="94">
        <v>118</v>
      </c>
      <c r="B128" s="138" t="s">
        <v>261</v>
      </c>
      <c r="C128" s="104" t="s">
        <v>262</v>
      </c>
      <c r="D128" s="104" t="s">
        <v>125</v>
      </c>
      <c r="E128" s="115">
        <v>3300</v>
      </c>
      <c r="F128" s="115"/>
      <c r="G128" s="115">
        <v>3300</v>
      </c>
      <c r="H128" s="116" t="s">
        <v>128</v>
      </c>
      <c r="I128" s="94" t="s">
        <v>129</v>
      </c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  <c r="AW128" s="100"/>
      <c r="AX128" s="100"/>
      <c r="AY128" s="100"/>
      <c r="AZ128" s="100"/>
      <c r="BA128" s="100"/>
      <c r="BB128" s="100"/>
      <c r="BC128" s="100"/>
      <c r="BD128" s="100"/>
      <c r="BE128" s="100"/>
      <c r="BF128" s="100"/>
      <c r="BG128" s="100"/>
      <c r="BH128" s="100"/>
      <c r="BI128" s="100"/>
      <c r="BJ128" s="100"/>
      <c r="BK128" s="100"/>
      <c r="BL128" s="100"/>
      <c r="BM128" s="100"/>
      <c r="BN128" s="100"/>
      <c r="BO128" s="100"/>
      <c r="BP128" s="100"/>
      <c r="BQ128" s="100"/>
      <c r="BR128" s="100"/>
      <c r="BS128" s="100"/>
    </row>
    <row r="129" s="92" customFormat="1" ht="33.75" customHeight="1" spans="1:71">
      <c r="A129" s="107"/>
      <c r="B129" s="141" t="s">
        <v>263</v>
      </c>
      <c r="C129" s="142"/>
      <c r="D129" s="143"/>
      <c r="E129" s="110">
        <f>SUM(E130:E155)</f>
        <v>127050</v>
      </c>
      <c r="F129" s="110">
        <f>SUM(F130:F155)</f>
        <v>32816.4</v>
      </c>
      <c r="G129" s="110">
        <f>SUM(G130:G155)</f>
        <v>159866.4</v>
      </c>
      <c r="H129" s="111"/>
      <c r="I129" s="107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B129" s="125"/>
      <c r="BC129" s="125"/>
      <c r="BD129" s="125"/>
      <c r="BE129" s="125"/>
      <c r="BF129" s="125"/>
      <c r="BG129" s="125"/>
      <c r="BH129" s="125"/>
      <c r="BI129" s="125"/>
      <c r="BJ129" s="125"/>
      <c r="BK129" s="125"/>
      <c r="BL129" s="125"/>
      <c r="BM129" s="125"/>
      <c r="BN129" s="125"/>
      <c r="BO129" s="125"/>
      <c r="BP129" s="125"/>
      <c r="BQ129" s="125"/>
      <c r="BR129" s="125"/>
      <c r="BS129" s="125"/>
    </row>
    <row r="130" s="95" customFormat="1" customHeight="1" spans="1:71">
      <c r="A130" s="94">
        <v>119</v>
      </c>
      <c r="B130" s="83" t="s">
        <v>72</v>
      </c>
      <c r="C130" s="72" t="s">
        <v>264</v>
      </c>
      <c r="D130" s="77" t="s">
        <v>125</v>
      </c>
      <c r="E130" s="67">
        <v>4950</v>
      </c>
      <c r="F130" s="67"/>
      <c r="G130" s="67">
        <f t="shared" ref="G129:G138" si="11">E130+F130</f>
        <v>4950</v>
      </c>
      <c r="H130" s="144" t="s">
        <v>122</v>
      </c>
      <c r="I130" s="94"/>
      <c r="J130" s="147"/>
      <c r="K130" s="147"/>
      <c r="L130" s="147"/>
      <c r="M130" s="147"/>
      <c r="N130" s="147"/>
      <c r="O130" s="147"/>
      <c r="P130" s="147"/>
      <c r="Q130" s="147"/>
      <c r="R130" s="147"/>
      <c r="S130" s="147"/>
      <c r="T130" s="147"/>
      <c r="U130" s="147"/>
      <c r="V130" s="147"/>
      <c r="W130" s="147"/>
      <c r="X130" s="147"/>
      <c r="Y130" s="147"/>
      <c r="Z130" s="147"/>
      <c r="AA130" s="147"/>
      <c r="AB130" s="147"/>
      <c r="AC130" s="147"/>
      <c r="AD130" s="147"/>
      <c r="AE130" s="147"/>
      <c r="AF130" s="147"/>
      <c r="AG130" s="147"/>
      <c r="AH130" s="147"/>
      <c r="AI130" s="147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  <c r="BG130" s="147"/>
      <c r="BH130" s="147"/>
      <c r="BI130" s="147"/>
      <c r="BJ130" s="147"/>
      <c r="BK130" s="147"/>
      <c r="BL130" s="147"/>
      <c r="BM130" s="147"/>
      <c r="BN130" s="147"/>
      <c r="BO130" s="147"/>
      <c r="BP130" s="147"/>
      <c r="BQ130" s="147"/>
      <c r="BR130" s="147"/>
      <c r="BS130" s="147"/>
    </row>
    <row r="131" s="95" customFormat="1" customHeight="1" spans="1:71">
      <c r="A131" s="94">
        <v>120</v>
      </c>
      <c r="B131" s="83" t="s">
        <v>73</v>
      </c>
      <c r="C131" s="67" t="s">
        <v>265</v>
      </c>
      <c r="D131" s="37" t="s">
        <v>125</v>
      </c>
      <c r="E131" s="67">
        <v>4950</v>
      </c>
      <c r="F131" s="67"/>
      <c r="G131" s="67">
        <f t="shared" si="11"/>
        <v>4950</v>
      </c>
      <c r="H131" s="144" t="s">
        <v>122</v>
      </c>
      <c r="I131" s="94"/>
      <c r="J131" s="147"/>
      <c r="K131" s="147"/>
      <c r="L131" s="147"/>
      <c r="M131" s="147"/>
      <c r="N131" s="147"/>
      <c r="O131" s="147"/>
      <c r="P131" s="147"/>
      <c r="Q131" s="147"/>
      <c r="R131" s="147"/>
      <c r="S131" s="147"/>
      <c r="T131" s="147"/>
      <c r="U131" s="147"/>
      <c r="V131" s="147"/>
      <c r="W131" s="147"/>
      <c r="X131" s="147"/>
      <c r="Y131" s="147"/>
      <c r="Z131" s="147"/>
      <c r="AA131" s="147"/>
      <c r="AB131" s="147"/>
      <c r="AC131" s="147"/>
      <c r="AD131" s="147"/>
      <c r="AE131" s="147"/>
      <c r="AF131" s="147"/>
      <c r="AG131" s="147"/>
      <c r="AH131" s="147"/>
      <c r="AI131" s="147"/>
      <c r="AJ131" s="147"/>
      <c r="AK131" s="147"/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47"/>
      <c r="AX131" s="147"/>
      <c r="AY131" s="147"/>
      <c r="AZ131" s="147"/>
      <c r="BA131" s="147"/>
      <c r="BB131" s="147"/>
      <c r="BC131" s="147"/>
      <c r="BD131" s="147"/>
      <c r="BE131" s="147"/>
      <c r="BF131" s="147"/>
      <c r="BG131" s="147"/>
      <c r="BH131" s="147"/>
      <c r="BI131" s="147"/>
      <c r="BJ131" s="147"/>
      <c r="BK131" s="147"/>
      <c r="BL131" s="147"/>
      <c r="BM131" s="147"/>
      <c r="BN131" s="147"/>
      <c r="BO131" s="147"/>
      <c r="BP131" s="147"/>
      <c r="BQ131" s="147"/>
      <c r="BR131" s="147"/>
      <c r="BS131" s="147"/>
    </row>
    <row r="132" s="95" customFormat="1" customHeight="1" spans="1:71">
      <c r="A132" s="94">
        <v>121</v>
      </c>
      <c r="B132" s="83" t="s">
        <v>74</v>
      </c>
      <c r="C132" s="67" t="s">
        <v>266</v>
      </c>
      <c r="D132" s="37" t="s">
        <v>121</v>
      </c>
      <c r="E132" s="67">
        <v>4950</v>
      </c>
      <c r="F132" s="67"/>
      <c r="G132" s="67">
        <f t="shared" si="11"/>
        <v>4950</v>
      </c>
      <c r="H132" s="144" t="s">
        <v>122</v>
      </c>
      <c r="I132" s="94"/>
      <c r="J132" s="147"/>
      <c r="K132" s="147"/>
      <c r="L132" s="147"/>
      <c r="M132" s="147"/>
      <c r="N132" s="147"/>
      <c r="O132" s="147"/>
      <c r="P132" s="147"/>
      <c r="Q132" s="147"/>
      <c r="R132" s="147"/>
      <c r="S132" s="147"/>
      <c r="T132" s="147"/>
      <c r="U132" s="147"/>
      <c r="V132" s="147"/>
      <c r="W132" s="147"/>
      <c r="X132" s="147"/>
      <c r="Y132" s="147"/>
      <c r="Z132" s="147"/>
      <c r="AA132" s="147"/>
      <c r="AB132" s="147"/>
      <c r="AC132" s="147"/>
      <c r="AD132" s="147"/>
      <c r="AE132" s="147"/>
      <c r="AF132" s="147"/>
      <c r="AG132" s="147"/>
      <c r="AH132" s="147"/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  <c r="BC132" s="147"/>
      <c r="BD132" s="147"/>
      <c r="BE132" s="147"/>
      <c r="BF132" s="147"/>
      <c r="BG132" s="147"/>
      <c r="BH132" s="147"/>
      <c r="BI132" s="147"/>
      <c r="BJ132" s="147"/>
      <c r="BK132" s="147"/>
      <c r="BL132" s="147"/>
      <c r="BM132" s="147"/>
      <c r="BN132" s="147"/>
      <c r="BO132" s="147"/>
      <c r="BP132" s="147"/>
      <c r="BQ132" s="147"/>
      <c r="BR132" s="147"/>
      <c r="BS132" s="147"/>
    </row>
    <row r="133" s="95" customFormat="1" customHeight="1" spans="1:71">
      <c r="A133" s="94">
        <v>122</v>
      </c>
      <c r="B133" s="83" t="s">
        <v>75</v>
      </c>
      <c r="C133" s="67" t="s">
        <v>267</v>
      </c>
      <c r="D133" s="37" t="s">
        <v>121</v>
      </c>
      <c r="E133" s="67">
        <v>4950</v>
      </c>
      <c r="F133" s="67"/>
      <c r="G133" s="67">
        <f t="shared" si="11"/>
        <v>4950</v>
      </c>
      <c r="H133" s="144" t="s">
        <v>122</v>
      </c>
      <c r="I133" s="94"/>
      <c r="J133" s="147"/>
      <c r="K133" s="147"/>
      <c r="L133" s="147"/>
      <c r="M133" s="147"/>
      <c r="N133" s="147"/>
      <c r="O133" s="147"/>
      <c r="P133" s="147"/>
      <c r="Q133" s="147"/>
      <c r="R133" s="147"/>
      <c r="S133" s="147"/>
      <c r="T133" s="147"/>
      <c r="U133" s="147"/>
      <c r="V133" s="147"/>
      <c r="W133" s="147"/>
      <c r="X133" s="147"/>
      <c r="Y133" s="147"/>
      <c r="Z133" s="147"/>
      <c r="AA133" s="147"/>
      <c r="AB133" s="147"/>
      <c r="AC133" s="147"/>
      <c r="AD133" s="147"/>
      <c r="AE133" s="147"/>
      <c r="AF133" s="147"/>
      <c r="AG133" s="147"/>
      <c r="AH133" s="147"/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  <c r="BI133" s="147"/>
      <c r="BJ133" s="147"/>
      <c r="BK133" s="147"/>
      <c r="BL133" s="147"/>
      <c r="BM133" s="147"/>
      <c r="BN133" s="147"/>
      <c r="BO133" s="147"/>
      <c r="BP133" s="147"/>
      <c r="BQ133" s="147"/>
      <c r="BR133" s="147"/>
      <c r="BS133" s="147"/>
    </row>
    <row r="134" s="95" customFormat="1" customHeight="1" spans="1:71">
      <c r="A134" s="94">
        <v>123</v>
      </c>
      <c r="B134" s="83" t="s">
        <v>75</v>
      </c>
      <c r="C134" s="67" t="s">
        <v>268</v>
      </c>
      <c r="D134" s="37" t="s">
        <v>121</v>
      </c>
      <c r="E134" s="67">
        <v>4950</v>
      </c>
      <c r="F134" s="67"/>
      <c r="G134" s="67">
        <f t="shared" si="11"/>
        <v>4950</v>
      </c>
      <c r="H134" s="144" t="s">
        <v>122</v>
      </c>
      <c r="I134" s="94"/>
      <c r="J134" s="147"/>
      <c r="K134" s="147"/>
      <c r="L134" s="147"/>
      <c r="M134" s="147"/>
      <c r="N134" s="147"/>
      <c r="O134" s="147"/>
      <c r="P134" s="147"/>
      <c r="Q134" s="147"/>
      <c r="R134" s="147"/>
      <c r="S134" s="147"/>
      <c r="T134" s="147"/>
      <c r="U134" s="147"/>
      <c r="V134" s="147"/>
      <c r="W134" s="147"/>
      <c r="X134" s="147"/>
      <c r="Y134" s="147"/>
      <c r="Z134" s="147"/>
      <c r="AA134" s="147"/>
      <c r="AB134" s="147"/>
      <c r="AC134" s="147"/>
      <c r="AD134" s="147"/>
      <c r="AE134" s="147"/>
      <c r="AF134" s="147"/>
      <c r="AG134" s="147"/>
      <c r="AH134" s="147"/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  <c r="BI134" s="147"/>
      <c r="BJ134" s="147"/>
      <c r="BK134" s="147"/>
      <c r="BL134" s="147"/>
      <c r="BM134" s="147"/>
      <c r="BN134" s="147"/>
      <c r="BO134" s="147"/>
      <c r="BP134" s="147"/>
      <c r="BQ134" s="147"/>
      <c r="BR134" s="147"/>
      <c r="BS134" s="147"/>
    </row>
    <row r="135" s="95" customFormat="1" customHeight="1" spans="1:71">
      <c r="A135" s="94">
        <v>124</v>
      </c>
      <c r="B135" s="83" t="s">
        <v>75</v>
      </c>
      <c r="C135" s="67" t="s">
        <v>269</v>
      </c>
      <c r="D135" s="37" t="s">
        <v>121</v>
      </c>
      <c r="E135" s="67">
        <v>4950</v>
      </c>
      <c r="F135" s="67"/>
      <c r="G135" s="67">
        <f t="shared" si="11"/>
        <v>4950</v>
      </c>
      <c r="H135" s="144" t="s">
        <v>122</v>
      </c>
      <c r="I135" s="94"/>
      <c r="J135" s="147"/>
      <c r="K135" s="147"/>
      <c r="L135" s="147"/>
      <c r="M135" s="147"/>
      <c r="N135" s="147"/>
      <c r="O135" s="147"/>
      <c r="P135" s="147"/>
      <c r="Q135" s="147"/>
      <c r="R135" s="147"/>
      <c r="S135" s="147"/>
      <c r="T135" s="147"/>
      <c r="U135" s="147"/>
      <c r="V135" s="147"/>
      <c r="W135" s="147"/>
      <c r="X135" s="147"/>
      <c r="Y135" s="147"/>
      <c r="Z135" s="147"/>
      <c r="AA135" s="147"/>
      <c r="AB135" s="147"/>
      <c r="AC135" s="147"/>
      <c r="AD135" s="147"/>
      <c r="AE135" s="147"/>
      <c r="AF135" s="147"/>
      <c r="AG135" s="147"/>
      <c r="AH135" s="147"/>
      <c r="AI135" s="147"/>
      <c r="AJ135" s="147"/>
      <c r="AK135" s="147"/>
      <c r="AL135" s="147"/>
      <c r="AM135" s="147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  <c r="BG135" s="147"/>
      <c r="BH135" s="147"/>
      <c r="BI135" s="147"/>
      <c r="BJ135" s="147"/>
      <c r="BK135" s="147"/>
      <c r="BL135" s="147"/>
      <c r="BM135" s="147"/>
      <c r="BN135" s="147"/>
      <c r="BO135" s="147"/>
      <c r="BP135" s="147"/>
      <c r="BQ135" s="147"/>
      <c r="BR135" s="147"/>
      <c r="BS135" s="147"/>
    </row>
    <row r="136" s="95" customFormat="1" customHeight="1" spans="1:71">
      <c r="A136" s="94">
        <v>125</v>
      </c>
      <c r="B136" s="83" t="s">
        <v>75</v>
      </c>
      <c r="C136" s="67" t="s">
        <v>270</v>
      </c>
      <c r="D136" s="37" t="s">
        <v>121</v>
      </c>
      <c r="E136" s="67">
        <v>4950</v>
      </c>
      <c r="F136" s="67"/>
      <c r="G136" s="67">
        <f t="shared" si="11"/>
        <v>4950</v>
      </c>
      <c r="H136" s="144" t="s">
        <v>122</v>
      </c>
      <c r="I136" s="94"/>
      <c r="J136" s="147"/>
      <c r="K136" s="147"/>
      <c r="L136" s="147"/>
      <c r="M136" s="147"/>
      <c r="N136" s="147"/>
      <c r="O136" s="147"/>
      <c r="P136" s="147"/>
      <c r="Q136" s="147"/>
      <c r="R136" s="147"/>
      <c r="S136" s="147"/>
      <c r="T136" s="147"/>
      <c r="U136" s="147"/>
      <c r="V136" s="147"/>
      <c r="W136" s="147"/>
      <c r="X136" s="147"/>
      <c r="Y136" s="147"/>
      <c r="Z136" s="147"/>
      <c r="AA136" s="147"/>
      <c r="AB136" s="147"/>
      <c r="AC136" s="147"/>
      <c r="AD136" s="147"/>
      <c r="AE136" s="147"/>
      <c r="AF136" s="147"/>
      <c r="AG136" s="147"/>
      <c r="AH136" s="147"/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147"/>
      <c r="BF136" s="147"/>
      <c r="BG136" s="147"/>
      <c r="BH136" s="147"/>
      <c r="BI136" s="147"/>
      <c r="BJ136" s="147"/>
      <c r="BK136" s="147"/>
      <c r="BL136" s="147"/>
      <c r="BM136" s="147"/>
      <c r="BN136" s="147"/>
      <c r="BO136" s="147"/>
      <c r="BP136" s="147"/>
      <c r="BQ136" s="147"/>
      <c r="BR136" s="147"/>
      <c r="BS136" s="147"/>
    </row>
    <row r="137" s="95" customFormat="1" customHeight="1" spans="1:71">
      <c r="A137" s="94">
        <v>126</v>
      </c>
      <c r="B137" s="83" t="s">
        <v>76</v>
      </c>
      <c r="C137" s="67" t="s">
        <v>271</v>
      </c>
      <c r="D137" s="37" t="s">
        <v>121</v>
      </c>
      <c r="E137" s="67">
        <v>4950</v>
      </c>
      <c r="F137" s="67"/>
      <c r="G137" s="67">
        <f t="shared" si="11"/>
        <v>4950</v>
      </c>
      <c r="H137" s="144" t="s">
        <v>122</v>
      </c>
      <c r="I137" s="94"/>
      <c r="J137" s="147"/>
      <c r="K137" s="147"/>
      <c r="L137" s="147"/>
      <c r="M137" s="147"/>
      <c r="N137" s="147"/>
      <c r="O137" s="147"/>
      <c r="P137" s="147"/>
      <c r="Q137" s="147"/>
      <c r="R137" s="147"/>
      <c r="S137" s="147"/>
      <c r="T137" s="147"/>
      <c r="U137" s="147"/>
      <c r="V137" s="147"/>
      <c r="W137" s="147"/>
      <c r="X137" s="147"/>
      <c r="Y137" s="147"/>
      <c r="Z137" s="147"/>
      <c r="AA137" s="147"/>
      <c r="AB137" s="147"/>
      <c r="AC137" s="147"/>
      <c r="AD137" s="147"/>
      <c r="AE137" s="147"/>
      <c r="AF137" s="147"/>
      <c r="AG137" s="147"/>
      <c r="AH137" s="147"/>
      <c r="AI137" s="147"/>
      <c r="AJ137" s="147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7"/>
      <c r="BE137" s="147"/>
      <c r="BF137" s="147"/>
      <c r="BG137" s="147"/>
      <c r="BH137" s="147"/>
      <c r="BI137" s="147"/>
      <c r="BJ137" s="147"/>
      <c r="BK137" s="147"/>
      <c r="BL137" s="147"/>
      <c r="BM137" s="147"/>
      <c r="BN137" s="147"/>
      <c r="BO137" s="147"/>
      <c r="BP137" s="147"/>
      <c r="BQ137" s="147"/>
      <c r="BR137" s="147"/>
      <c r="BS137" s="147"/>
    </row>
    <row r="138" s="95" customFormat="1" customHeight="1" spans="1:71">
      <c r="A138" s="94">
        <v>127</v>
      </c>
      <c r="B138" s="83" t="s">
        <v>77</v>
      </c>
      <c r="C138" s="67" t="s">
        <v>272</v>
      </c>
      <c r="D138" s="37" t="s">
        <v>121</v>
      </c>
      <c r="E138" s="67">
        <v>4950</v>
      </c>
      <c r="F138" s="67"/>
      <c r="G138" s="67">
        <f t="shared" si="11"/>
        <v>4950</v>
      </c>
      <c r="H138" s="144" t="s">
        <v>122</v>
      </c>
      <c r="I138" s="94"/>
      <c r="J138" s="147"/>
      <c r="K138" s="147"/>
      <c r="L138" s="147"/>
      <c r="M138" s="147"/>
      <c r="N138" s="147"/>
      <c r="O138" s="147"/>
      <c r="P138" s="147"/>
      <c r="Q138" s="147"/>
      <c r="R138" s="147"/>
      <c r="S138" s="147"/>
      <c r="T138" s="147"/>
      <c r="U138" s="147"/>
      <c r="V138" s="147"/>
      <c r="W138" s="147"/>
      <c r="X138" s="147"/>
      <c r="Y138" s="147"/>
      <c r="Z138" s="147"/>
      <c r="AA138" s="147"/>
      <c r="AB138" s="147"/>
      <c r="AC138" s="147"/>
      <c r="AD138" s="147"/>
      <c r="AE138" s="147"/>
      <c r="AF138" s="147"/>
      <c r="AG138" s="147"/>
      <c r="AH138" s="147"/>
      <c r="AI138" s="147"/>
      <c r="AJ138" s="147"/>
      <c r="AK138" s="147"/>
      <c r="AL138" s="147"/>
      <c r="AM138" s="147"/>
      <c r="AN138" s="147"/>
      <c r="AO138" s="147"/>
      <c r="AP138" s="147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47"/>
      <c r="BG138" s="147"/>
      <c r="BH138" s="147"/>
      <c r="BI138" s="147"/>
      <c r="BJ138" s="147"/>
      <c r="BK138" s="147"/>
      <c r="BL138" s="147"/>
      <c r="BM138" s="147"/>
      <c r="BN138" s="147"/>
      <c r="BO138" s="147"/>
      <c r="BP138" s="147"/>
      <c r="BQ138" s="147"/>
      <c r="BR138" s="147"/>
      <c r="BS138" s="147"/>
    </row>
    <row r="139" s="95" customFormat="1" customHeight="1" spans="1:71">
      <c r="A139" s="94">
        <v>128</v>
      </c>
      <c r="B139" s="83" t="s">
        <v>77</v>
      </c>
      <c r="C139" s="72" t="s">
        <v>273</v>
      </c>
      <c r="D139" s="37" t="s">
        <v>121</v>
      </c>
      <c r="E139" s="67">
        <v>4950</v>
      </c>
      <c r="F139" s="67"/>
      <c r="G139" s="67">
        <v>4950</v>
      </c>
      <c r="H139" s="144" t="s">
        <v>122</v>
      </c>
      <c r="I139" s="94"/>
      <c r="J139" s="147"/>
      <c r="K139" s="147"/>
      <c r="L139" s="147"/>
      <c r="M139" s="147"/>
      <c r="N139" s="147"/>
      <c r="O139" s="147"/>
      <c r="P139" s="147"/>
      <c r="Q139" s="147"/>
      <c r="R139" s="147"/>
      <c r="S139" s="147"/>
      <c r="T139" s="147"/>
      <c r="U139" s="147"/>
      <c r="V139" s="147"/>
      <c r="W139" s="147"/>
      <c r="X139" s="147"/>
      <c r="Y139" s="147"/>
      <c r="Z139" s="147"/>
      <c r="AA139" s="147"/>
      <c r="AB139" s="147"/>
      <c r="AC139" s="147"/>
      <c r="AD139" s="147"/>
      <c r="AE139" s="147"/>
      <c r="AF139" s="147"/>
      <c r="AG139" s="147"/>
      <c r="AH139" s="147"/>
      <c r="AI139" s="147"/>
      <c r="AJ139" s="147"/>
      <c r="AK139" s="147"/>
      <c r="AL139" s="147"/>
      <c r="AM139" s="147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  <c r="BG139" s="147"/>
      <c r="BH139" s="147"/>
      <c r="BI139" s="147"/>
      <c r="BJ139" s="147"/>
      <c r="BK139" s="147"/>
      <c r="BL139" s="147"/>
      <c r="BM139" s="147"/>
      <c r="BN139" s="147"/>
      <c r="BO139" s="147"/>
      <c r="BP139" s="147"/>
      <c r="BQ139" s="147"/>
      <c r="BR139" s="147"/>
      <c r="BS139" s="147"/>
    </row>
    <row r="140" s="95" customFormat="1" customHeight="1" spans="1:71">
      <c r="A140" s="94">
        <v>129</v>
      </c>
      <c r="B140" s="83" t="s">
        <v>77</v>
      </c>
      <c r="C140" s="72" t="s">
        <v>274</v>
      </c>
      <c r="D140" s="37" t="s">
        <v>121</v>
      </c>
      <c r="E140" s="67">
        <v>4950</v>
      </c>
      <c r="F140" s="67"/>
      <c r="G140" s="67">
        <v>4950</v>
      </c>
      <c r="H140" s="144" t="s">
        <v>122</v>
      </c>
      <c r="I140" s="94"/>
      <c r="J140" s="147"/>
      <c r="K140" s="147"/>
      <c r="L140" s="147"/>
      <c r="M140" s="147"/>
      <c r="N140" s="147"/>
      <c r="O140" s="147"/>
      <c r="P140" s="147"/>
      <c r="Q140" s="147"/>
      <c r="R140" s="147"/>
      <c r="S140" s="147"/>
      <c r="T140" s="147"/>
      <c r="U140" s="147"/>
      <c r="V140" s="147"/>
      <c r="W140" s="147"/>
      <c r="X140" s="147"/>
      <c r="Y140" s="147"/>
      <c r="Z140" s="147"/>
      <c r="AA140" s="147"/>
      <c r="AB140" s="147"/>
      <c r="AC140" s="147"/>
      <c r="AD140" s="147"/>
      <c r="AE140" s="147"/>
      <c r="AF140" s="147"/>
      <c r="AG140" s="147"/>
      <c r="AH140" s="147"/>
      <c r="AI140" s="147"/>
      <c r="AJ140" s="147"/>
      <c r="AK140" s="147"/>
      <c r="AL140" s="147"/>
      <c r="AM140" s="147"/>
      <c r="AN140" s="147"/>
      <c r="AO140" s="147"/>
      <c r="AP140" s="147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  <c r="BC140" s="147"/>
      <c r="BD140" s="147"/>
      <c r="BE140" s="147"/>
      <c r="BF140" s="147"/>
      <c r="BG140" s="147"/>
      <c r="BH140" s="147"/>
      <c r="BI140" s="147"/>
      <c r="BJ140" s="147"/>
      <c r="BK140" s="147"/>
      <c r="BL140" s="147"/>
      <c r="BM140" s="147"/>
      <c r="BN140" s="147"/>
      <c r="BO140" s="147"/>
      <c r="BP140" s="147"/>
      <c r="BQ140" s="147"/>
      <c r="BR140" s="147"/>
      <c r="BS140" s="147"/>
    </row>
    <row r="141" s="95" customFormat="1" customHeight="1" spans="1:71">
      <c r="A141" s="94">
        <v>130</v>
      </c>
      <c r="B141" s="83" t="s">
        <v>78</v>
      </c>
      <c r="C141" s="67" t="s">
        <v>275</v>
      </c>
      <c r="D141" s="37" t="s">
        <v>121</v>
      </c>
      <c r="E141" s="67">
        <v>4950</v>
      </c>
      <c r="F141" s="67"/>
      <c r="G141" s="67">
        <f t="shared" ref="G141:G161" si="12">E141+F141</f>
        <v>4950</v>
      </c>
      <c r="H141" s="144" t="s">
        <v>122</v>
      </c>
      <c r="I141" s="94"/>
      <c r="J141" s="147"/>
      <c r="K141" s="147"/>
      <c r="L141" s="147"/>
      <c r="M141" s="147"/>
      <c r="N141" s="147"/>
      <c r="O141" s="147"/>
      <c r="P141" s="147"/>
      <c r="Q141" s="147"/>
      <c r="R141" s="147"/>
      <c r="S141" s="147"/>
      <c r="T141" s="147"/>
      <c r="U141" s="147"/>
      <c r="V141" s="147"/>
      <c r="W141" s="147"/>
      <c r="X141" s="147"/>
      <c r="Y141" s="147"/>
      <c r="Z141" s="147"/>
      <c r="AA141" s="147"/>
      <c r="AB141" s="147"/>
      <c r="AC141" s="147"/>
      <c r="AD141" s="147"/>
      <c r="AE141" s="147"/>
      <c r="AF141" s="147"/>
      <c r="AG141" s="147"/>
      <c r="AH141" s="147"/>
      <c r="AI141" s="147"/>
      <c r="AJ141" s="147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  <c r="BI141" s="147"/>
      <c r="BJ141" s="147"/>
      <c r="BK141" s="147"/>
      <c r="BL141" s="147"/>
      <c r="BM141" s="147"/>
      <c r="BN141" s="147"/>
      <c r="BO141" s="147"/>
      <c r="BP141" s="147"/>
      <c r="BQ141" s="147"/>
      <c r="BR141" s="147"/>
      <c r="BS141" s="147"/>
    </row>
    <row r="142" s="95" customFormat="1" customHeight="1" spans="1:71">
      <c r="A142" s="94">
        <v>131</v>
      </c>
      <c r="B142" s="83" t="s">
        <v>276</v>
      </c>
      <c r="C142" s="67" t="s">
        <v>277</v>
      </c>
      <c r="D142" s="77" t="s">
        <v>125</v>
      </c>
      <c r="E142" s="67">
        <v>4950</v>
      </c>
      <c r="F142" s="67">
        <v>2401.2</v>
      </c>
      <c r="G142" s="67">
        <f t="shared" si="12"/>
        <v>7351.2</v>
      </c>
      <c r="H142" s="144" t="s">
        <v>122</v>
      </c>
      <c r="I142" s="94"/>
      <c r="J142" s="147"/>
      <c r="K142" s="147"/>
      <c r="L142" s="147"/>
      <c r="M142" s="147"/>
      <c r="N142" s="147"/>
      <c r="O142" s="147"/>
      <c r="P142" s="147"/>
      <c r="Q142" s="147"/>
      <c r="R142" s="147"/>
      <c r="S142" s="147"/>
      <c r="T142" s="147"/>
      <c r="U142" s="147"/>
      <c r="V142" s="147"/>
      <c r="W142" s="147"/>
      <c r="X142" s="147"/>
      <c r="Y142" s="147"/>
      <c r="Z142" s="147"/>
      <c r="AA142" s="147"/>
      <c r="AB142" s="147"/>
      <c r="AC142" s="147"/>
      <c r="AD142" s="147"/>
      <c r="AE142" s="147"/>
      <c r="AF142" s="147"/>
      <c r="AG142" s="147"/>
      <c r="AH142" s="147"/>
      <c r="AI142" s="147"/>
      <c r="AJ142" s="147"/>
      <c r="AK142" s="147"/>
      <c r="AL142" s="147"/>
      <c r="AM142" s="147"/>
      <c r="AN142" s="147"/>
      <c r="AO142" s="147"/>
      <c r="AP142" s="147"/>
      <c r="AQ142" s="147"/>
      <c r="AR142" s="147"/>
      <c r="AS142" s="147"/>
      <c r="AT142" s="147"/>
      <c r="AU142" s="147"/>
      <c r="AV142" s="147"/>
      <c r="AW142" s="147"/>
      <c r="AX142" s="147"/>
      <c r="AY142" s="147"/>
      <c r="AZ142" s="147"/>
      <c r="BA142" s="147"/>
      <c r="BB142" s="147"/>
      <c r="BC142" s="147"/>
      <c r="BD142" s="147"/>
      <c r="BE142" s="147"/>
      <c r="BF142" s="147"/>
      <c r="BG142" s="147"/>
      <c r="BH142" s="147"/>
      <c r="BI142" s="147"/>
      <c r="BJ142" s="147"/>
      <c r="BK142" s="147"/>
      <c r="BL142" s="147"/>
      <c r="BM142" s="147"/>
      <c r="BN142" s="147"/>
      <c r="BO142" s="147"/>
      <c r="BP142" s="147"/>
      <c r="BQ142" s="147"/>
      <c r="BR142" s="147"/>
      <c r="BS142" s="147"/>
    </row>
    <row r="143" s="95" customFormat="1" customHeight="1" spans="1:71">
      <c r="A143" s="94">
        <v>132</v>
      </c>
      <c r="B143" s="83" t="s">
        <v>276</v>
      </c>
      <c r="C143" s="67" t="s">
        <v>278</v>
      </c>
      <c r="D143" s="77" t="s">
        <v>125</v>
      </c>
      <c r="E143" s="67">
        <v>4950</v>
      </c>
      <c r="F143" s="67">
        <v>2401.2</v>
      </c>
      <c r="G143" s="67">
        <f t="shared" si="12"/>
        <v>7351.2</v>
      </c>
      <c r="H143" s="144" t="s">
        <v>122</v>
      </c>
      <c r="I143" s="94"/>
      <c r="J143" s="147"/>
      <c r="K143" s="147"/>
      <c r="L143" s="147"/>
      <c r="M143" s="147"/>
      <c r="N143" s="147"/>
      <c r="O143" s="147"/>
      <c r="P143" s="147"/>
      <c r="Q143" s="147"/>
      <c r="R143" s="147"/>
      <c r="S143" s="147"/>
      <c r="T143" s="147"/>
      <c r="U143" s="147"/>
      <c r="V143" s="147"/>
      <c r="W143" s="147"/>
      <c r="X143" s="147"/>
      <c r="Y143" s="147"/>
      <c r="Z143" s="147"/>
      <c r="AA143" s="147"/>
      <c r="AB143" s="147"/>
      <c r="AC143" s="147"/>
      <c r="AD143" s="147"/>
      <c r="AE143" s="147"/>
      <c r="AF143" s="147"/>
      <c r="AG143" s="147"/>
      <c r="AH143" s="147"/>
      <c r="AI143" s="147"/>
      <c r="AJ143" s="147"/>
      <c r="AK143" s="147"/>
      <c r="AL143" s="147"/>
      <c r="AM143" s="147"/>
      <c r="AN143" s="147"/>
      <c r="AO143" s="147"/>
      <c r="AP143" s="147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147"/>
      <c r="BC143" s="147"/>
      <c r="BD143" s="147"/>
      <c r="BE143" s="147"/>
      <c r="BF143" s="147"/>
      <c r="BG143" s="147"/>
      <c r="BH143" s="147"/>
      <c r="BI143" s="147"/>
      <c r="BJ143" s="147"/>
      <c r="BK143" s="147"/>
      <c r="BL143" s="147"/>
      <c r="BM143" s="147"/>
      <c r="BN143" s="147"/>
      <c r="BO143" s="147"/>
      <c r="BP143" s="147"/>
      <c r="BQ143" s="147"/>
      <c r="BR143" s="147"/>
      <c r="BS143" s="147"/>
    </row>
    <row r="144" s="95" customFormat="1" customHeight="1" spans="1:71">
      <c r="A144" s="94">
        <v>133</v>
      </c>
      <c r="B144" s="83" t="s">
        <v>276</v>
      </c>
      <c r="C144" s="67" t="s">
        <v>279</v>
      </c>
      <c r="D144" s="77" t="s">
        <v>121</v>
      </c>
      <c r="E144" s="67">
        <v>4950</v>
      </c>
      <c r="F144" s="67">
        <v>2401.2</v>
      </c>
      <c r="G144" s="67">
        <f t="shared" si="12"/>
        <v>7351.2</v>
      </c>
      <c r="H144" s="144" t="s">
        <v>122</v>
      </c>
      <c r="I144" s="94"/>
      <c r="J144" s="147"/>
      <c r="K144" s="147"/>
      <c r="L144" s="147"/>
      <c r="M144" s="147"/>
      <c r="N144" s="147"/>
      <c r="O144" s="147"/>
      <c r="P144" s="147"/>
      <c r="Q144" s="147"/>
      <c r="R144" s="147"/>
      <c r="S144" s="147"/>
      <c r="T144" s="147"/>
      <c r="U144" s="147"/>
      <c r="V144" s="147"/>
      <c r="W144" s="147"/>
      <c r="X144" s="147"/>
      <c r="Y144" s="147"/>
      <c r="Z144" s="147"/>
      <c r="AA144" s="147"/>
      <c r="AB144" s="147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7"/>
      <c r="AS144" s="147"/>
      <c r="AT144" s="147"/>
      <c r="AU144" s="147"/>
      <c r="AV144" s="147"/>
      <c r="AW144" s="147"/>
      <c r="AX144" s="147"/>
      <c r="AY144" s="147"/>
      <c r="AZ144" s="147"/>
      <c r="BA144" s="147"/>
      <c r="BB144" s="147"/>
      <c r="BC144" s="147"/>
      <c r="BD144" s="147"/>
      <c r="BE144" s="147"/>
      <c r="BF144" s="147"/>
      <c r="BG144" s="147"/>
      <c r="BH144" s="147"/>
      <c r="BI144" s="147"/>
      <c r="BJ144" s="147"/>
      <c r="BK144" s="147"/>
      <c r="BL144" s="147"/>
      <c r="BM144" s="147"/>
      <c r="BN144" s="147"/>
      <c r="BO144" s="147"/>
      <c r="BP144" s="147"/>
      <c r="BQ144" s="147"/>
      <c r="BR144" s="147"/>
      <c r="BS144" s="147"/>
    </row>
    <row r="145" s="95" customFormat="1" customHeight="1" spans="1:71">
      <c r="A145" s="94">
        <v>134</v>
      </c>
      <c r="B145" s="83" t="s">
        <v>276</v>
      </c>
      <c r="C145" s="67" t="s">
        <v>280</v>
      </c>
      <c r="D145" s="77" t="s">
        <v>121</v>
      </c>
      <c r="E145" s="67">
        <v>4950</v>
      </c>
      <c r="F145" s="67">
        <v>2401.2</v>
      </c>
      <c r="G145" s="67">
        <f t="shared" si="12"/>
        <v>7351.2</v>
      </c>
      <c r="H145" s="144" t="s">
        <v>122</v>
      </c>
      <c r="I145" s="94"/>
      <c r="J145" s="147"/>
      <c r="K145" s="147"/>
      <c r="L145" s="147"/>
      <c r="M145" s="147"/>
      <c r="N145" s="147"/>
      <c r="O145" s="147"/>
      <c r="P145" s="147"/>
      <c r="Q145" s="147"/>
      <c r="R145" s="147"/>
      <c r="S145" s="147"/>
      <c r="T145" s="147"/>
      <c r="U145" s="147"/>
      <c r="V145" s="147"/>
      <c r="W145" s="147"/>
      <c r="X145" s="147"/>
      <c r="Y145" s="147"/>
      <c r="Z145" s="147"/>
      <c r="AA145" s="147"/>
      <c r="AB145" s="147"/>
      <c r="AC145" s="147"/>
      <c r="AD145" s="147"/>
      <c r="AE145" s="147"/>
      <c r="AF145" s="147"/>
      <c r="AG145" s="147"/>
      <c r="AH145" s="147"/>
      <c r="AI145" s="147"/>
      <c r="AJ145" s="147"/>
      <c r="AK145" s="147"/>
      <c r="AL145" s="147"/>
      <c r="AM145" s="147"/>
      <c r="AN145" s="147"/>
      <c r="AO145" s="147"/>
      <c r="AP145" s="147"/>
      <c r="AQ145" s="147"/>
      <c r="AR145" s="147"/>
      <c r="AS145" s="147"/>
      <c r="AT145" s="147"/>
      <c r="AU145" s="147"/>
      <c r="AV145" s="147"/>
      <c r="AW145" s="147"/>
      <c r="AX145" s="147"/>
      <c r="AY145" s="147"/>
      <c r="AZ145" s="147"/>
      <c r="BA145" s="147"/>
      <c r="BB145" s="147"/>
      <c r="BC145" s="147"/>
      <c r="BD145" s="147"/>
      <c r="BE145" s="147"/>
      <c r="BF145" s="147"/>
      <c r="BG145" s="147"/>
      <c r="BH145" s="147"/>
      <c r="BI145" s="147"/>
      <c r="BJ145" s="147"/>
      <c r="BK145" s="147"/>
      <c r="BL145" s="147"/>
      <c r="BM145" s="147"/>
      <c r="BN145" s="147"/>
      <c r="BO145" s="147"/>
      <c r="BP145" s="147"/>
      <c r="BQ145" s="147"/>
      <c r="BR145" s="147"/>
      <c r="BS145" s="147"/>
    </row>
    <row r="146" s="95" customFormat="1" customHeight="1" spans="1:71">
      <c r="A146" s="94">
        <v>135</v>
      </c>
      <c r="B146" s="83" t="s">
        <v>276</v>
      </c>
      <c r="C146" s="67" t="s">
        <v>281</v>
      </c>
      <c r="D146" s="77" t="s">
        <v>121</v>
      </c>
      <c r="E146" s="67">
        <v>4950</v>
      </c>
      <c r="F146" s="67">
        <v>2401.2</v>
      </c>
      <c r="G146" s="67">
        <f t="shared" si="12"/>
        <v>7351.2</v>
      </c>
      <c r="H146" s="144" t="s">
        <v>122</v>
      </c>
      <c r="I146" s="94"/>
      <c r="J146" s="147"/>
      <c r="K146" s="147"/>
      <c r="L146" s="147"/>
      <c r="M146" s="147"/>
      <c r="N146" s="147"/>
      <c r="O146" s="147"/>
      <c r="P146" s="147"/>
      <c r="Q146" s="147"/>
      <c r="R146" s="147"/>
      <c r="S146" s="147"/>
      <c r="T146" s="147"/>
      <c r="U146" s="147"/>
      <c r="V146" s="147"/>
      <c r="W146" s="147"/>
      <c r="X146" s="147"/>
      <c r="Y146" s="147"/>
      <c r="Z146" s="147"/>
      <c r="AA146" s="147"/>
      <c r="AB146" s="147"/>
      <c r="AC146" s="147"/>
      <c r="AD146" s="147"/>
      <c r="AE146" s="147"/>
      <c r="AF146" s="147"/>
      <c r="AG146" s="147"/>
      <c r="AH146" s="147"/>
      <c r="AI146" s="147"/>
      <c r="AJ146" s="147"/>
      <c r="AK146" s="147"/>
      <c r="AL146" s="147"/>
      <c r="AM146" s="147"/>
      <c r="AN146" s="147"/>
      <c r="AO146" s="147"/>
      <c r="AP146" s="147"/>
      <c r="AQ146" s="147"/>
      <c r="AR146" s="147"/>
      <c r="AS146" s="147"/>
      <c r="AT146" s="147"/>
      <c r="AU146" s="147"/>
      <c r="AV146" s="147"/>
      <c r="AW146" s="147"/>
      <c r="AX146" s="147"/>
      <c r="AY146" s="147"/>
      <c r="AZ146" s="147"/>
      <c r="BA146" s="147"/>
      <c r="BB146" s="147"/>
      <c r="BC146" s="147"/>
      <c r="BD146" s="147"/>
      <c r="BE146" s="147"/>
      <c r="BF146" s="147"/>
      <c r="BG146" s="147"/>
      <c r="BH146" s="147"/>
      <c r="BI146" s="147"/>
      <c r="BJ146" s="147"/>
      <c r="BK146" s="147"/>
      <c r="BL146" s="147"/>
      <c r="BM146" s="147"/>
      <c r="BN146" s="147"/>
      <c r="BO146" s="147"/>
      <c r="BP146" s="147"/>
      <c r="BQ146" s="147"/>
      <c r="BR146" s="147"/>
      <c r="BS146" s="147"/>
    </row>
    <row r="147" s="95" customFormat="1" customHeight="1" spans="1:71">
      <c r="A147" s="94">
        <v>136</v>
      </c>
      <c r="B147" s="83" t="s">
        <v>276</v>
      </c>
      <c r="C147" s="67" t="s">
        <v>282</v>
      </c>
      <c r="D147" s="77" t="s">
        <v>121</v>
      </c>
      <c r="E147" s="67">
        <v>4950</v>
      </c>
      <c r="F147" s="67">
        <v>2401.2</v>
      </c>
      <c r="G147" s="67">
        <f t="shared" si="12"/>
        <v>7351.2</v>
      </c>
      <c r="H147" s="144" t="s">
        <v>122</v>
      </c>
      <c r="I147" s="94"/>
      <c r="J147" s="147"/>
      <c r="K147" s="147"/>
      <c r="L147" s="147"/>
      <c r="M147" s="147"/>
      <c r="N147" s="147"/>
      <c r="O147" s="147"/>
      <c r="P147" s="147"/>
      <c r="Q147" s="147"/>
      <c r="R147" s="147"/>
      <c r="S147" s="147"/>
      <c r="T147" s="147"/>
      <c r="U147" s="147"/>
      <c r="V147" s="147"/>
      <c r="W147" s="147"/>
      <c r="X147" s="147"/>
      <c r="Y147" s="147"/>
      <c r="Z147" s="147"/>
      <c r="AA147" s="147"/>
      <c r="AB147" s="147"/>
      <c r="AC147" s="147"/>
      <c r="AD147" s="147"/>
      <c r="AE147" s="147"/>
      <c r="AF147" s="147"/>
      <c r="AG147" s="147"/>
      <c r="AH147" s="147"/>
      <c r="AI147" s="147"/>
      <c r="AJ147" s="147"/>
      <c r="AK147" s="147"/>
      <c r="AL147" s="147"/>
      <c r="AM147" s="147"/>
      <c r="AN147" s="147"/>
      <c r="AO147" s="147"/>
      <c r="AP147" s="147"/>
      <c r="AQ147" s="147"/>
      <c r="AR147" s="147"/>
      <c r="AS147" s="147"/>
      <c r="AT147" s="147"/>
      <c r="AU147" s="147"/>
      <c r="AV147" s="147"/>
      <c r="AW147" s="147"/>
      <c r="AX147" s="147"/>
      <c r="AY147" s="147"/>
      <c r="AZ147" s="147"/>
      <c r="BA147" s="147"/>
      <c r="BB147" s="147"/>
      <c r="BC147" s="147"/>
      <c r="BD147" s="147"/>
      <c r="BE147" s="147"/>
      <c r="BF147" s="147"/>
      <c r="BG147" s="147"/>
      <c r="BH147" s="147"/>
      <c r="BI147" s="147"/>
      <c r="BJ147" s="147"/>
      <c r="BK147" s="147"/>
      <c r="BL147" s="147"/>
      <c r="BM147" s="147"/>
      <c r="BN147" s="147"/>
      <c r="BO147" s="147"/>
      <c r="BP147" s="147"/>
      <c r="BQ147" s="147"/>
      <c r="BR147" s="147"/>
      <c r="BS147" s="147"/>
    </row>
    <row r="148" s="95" customFormat="1" customHeight="1" spans="1:71">
      <c r="A148" s="94">
        <v>137</v>
      </c>
      <c r="B148" s="83" t="s">
        <v>276</v>
      </c>
      <c r="C148" s="67" t="s">
        <v>283</v>
      </c>
      <c r="D148" s="77" t="s">
        <v>125</v>
      </c>
      <c r="E148" s="67">
        <v>4950</v>
      </c>
      <c r="F148" s="67">
        <v>2401.2</v>
      </c>
      <c r="G148" s="67">
        <f t="shared" si="12"/>
        <v>7351.2</v>
      </c>
      <c r="H148" s="144" t="s">
        <v>122</v>
      </c>
      <c r="I148" s="94"/>
      <c r="J148" s="147"/>
      <c r="K148" s="147"/>
      <c r="L148" s="147"/>
      <c r="M148" s="147"/>
      <c r="N148" s="147"/>
      <c r="O148" s="147"/>
      <c r="P148" s="147"/>
      <c r="Q148" s="147"/>
      <c r="R148" s="147"/>
      <c r="S148" s="147"/>
      <c r="T148" s="147"/>
      <c r="U148" s="147"/>
      <c r="V148" s="147"/>
      <c r="W148" s="147"/>
      <c r="X148" s="147"/>
      <c r="Y148" s="147"/>
      <c r="Z148" s="147"/>
      <c r="AA148" s="147"/>
      <c r="AB148" s="147"/>
      <c r="AC148" s="147"/>
      <c r="AD148" s="147"/>
      <c r="AE148" s="147"/>
      <c r="AF148" s="147"/>
      <c r="AG148" s="147"/>
      <c r="AH148" s="147"/>
      <c r="AI148" s="147"/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/>
      <c r="BE148" s="147"/>
      <c r="BF148" s="147"/>
      <c r="BG148" s="147"/>
      <c r="BH148" s="147"/>
      <c r="BI148" s="147"/>
      <c r="BJ148" s="147"/>
      <c r="BK148" s="147"/>
      <c r="BL148" s="147"/>
      <c r="BM148" s="147"/>
      <c r="BN148" s="147"/>
      <c r="BO148" s="147"/>
      <c r="BP148" s="147"/>
      <c r="BQ148" s="147"/>
      <c r="BR148" s="147"/>
      <c r="BS148" s="147"/>
    </row>
    <row r="149" s="95" customFormat="1" customHeight="1" spans="1:71">
      <c r="A149" s="94">
        <v>138</v>
      </c>
      <c r="B149" s="83" t="s">
        <v>276</v>
      </c>
      <c r="C149" s="67" t="s">
        <v>284</v>
      </c>
      <c r="D149" s="77" t="s">
        <v>121</v>
      </c>
      <c r="E149" s="67">
        <v>4950</v>
      </c>
      <c r="F149" s="67">
        <v>2401.2</v>
      </c>
      <c r="G149" s="67">
        <f t="shared" si="12"/>
        <v>7351.2</v>
      </c>
      <c r="H149" s="144" t="s">
        <v>122</v>
      </c>
      <c r="I149" s="94"/>
      <c r="J149" s="147"/>
      <c r="K149" s="147"/>
      <c r="L149" s="147"/>
      <c r="M149" s="147"/>
      <c r="N149" s="147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147"/>
      <c r="Z149" s="147"/>
      <c r="AA149" s="147"/>
      <c r="AB149" s="147"/>
      <c r="AC149" s="147"/>
      <c r="AD149" s="147"/>
      <c r="AE149" s="147"/>
      <c r="AF149" s="147"/>
      <c r="AG149" s="147"/>
      <c r="AH149" s="147"/>
      <c r="AI149" s="147"/>
      <c r="AJ149" s="147"/>
      <c r="AK149" s="147"/>
      <c r="AL149" s="147"/>
      <c r="AM149" s="147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147"/>
      <c r="BC149" s="147"/>
      <c r="BD149" s="147"/>
      <c r="BE149" s="147"/>
      <c r="BF149" s="147"/>
      <c r="BG149" s="147"/>
      <c r="BH149" s="147"/>
      <c r="BI149" s="147"/>
      <c r="BJ149" s="147"/>
      <c r="BK149" s="147"/>
      <c r="BL149" s="147"/>
      <c r="BM149" s="147"/>
      <c r="BN149" s="147"/>
      <c r="BO149" s="147"/>
      <c r="BP149" s="147"/>
      <c r="BQ149" s="147"/>
      <c r="BR149" s="147"/>
      <c r="BS149" s="147"/>
    </row>
    <row r="150" s="95" customFormat="1" customHeight="1" spans="1:71">
      <c r="A150" s="94">
        <v>139</v>
      </c>
      <c r="B150" s="83" t="s">
        <v>276</v>
      </c>
      <c r="C150" s="67" t="s">
        <v>285</v>
      </c>
      <c r="D150" s="77" t="s">
        <v>121</v>
      </c>
      <c r="E150" s="67">
        <v>4950</v>
      </c>
      <c r="F150" s="67">
        <v>2401.2</v>
      </c>
      <c r="G150" s="67">
        <f t="shared" si="12"/>
        <v>7351.2</v>
      </c>
      <c r="H150" s="144" t="s">
        <v>122</v>
      </c>
      <c r="I150" s="94"/>
      <c r="J150" s="147"/>
      <c r="K150" s="147"/>
      <c r="L150" s="147"/>
      <c r="M150" s="147"/>
      <c r="N150" s="147"/>
      <c r="O150" s="147"/>
      <c r="P150" s="147"/>
      <c r="Q150" s="147"/>
      <c r="R150" s="147"/>
      <c r="S150" s="147"/>
      <c r="T150" s="147"/>
      <c r="U150" s="147"/>
      <c r="V150" s="147"/>
      <c r="W150" s="147"/>
      <c r="X150" s="147"/>
      <c r="Y150" s="147"/>
      <c r="Z150" s="147"/>
      <c r="AA150" s="147"/>
      <c r="AB150" s="147"/>
      <c r="AC150" s="147"/>
      <c r="AD150" s="147"/>
      <c r="AE150" s="147"/>
      <c r="AF150" s="147"/>
      <c r="AG150" s="147"/>
      <c r="AH150" s="147"/>
      <c r="AI150" s="147"/>
      <c r="AJ150" s="147"/>
      <c r="AK150" s="147"/>
      <c r="AL150" s="147"/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147"/>
      <c r="BC150" s="147"/>
      <c r="BD150" s="147"/>
      <c r="BE150" s="147"/>
      <c r="BF150" s="147"/>
      <c r="BG150" s="147"/>
      <c r="BH150" s="147"/>
      <c r="BI150" s="147"/>
      <c r="BJ150" s="147"/>
      <c r="BK150" s="147"/>
      <c r="BL150" s="147"/>
      <c r="BM150" s="147"/>
      <c r="BN150" s="147"/>
      <c r="BO150" s="147"/>
      <c r="BP150" s="147"/>
      <c r="BQ150" s="147"/>
      <c r="BR150" s="147"/>
      <c r="BS150" s="147"/>
    </row>
    <row r="151" s="95" customFormat="1" customHeight="1" spans="1:71">
      <c r="A151" s="94">
        <v>140</v>
      </c>
      <c r="B151" s="83" t="s">
        <v>276</v>
      </c>
      <c r="C151" s="72" t="s">
        <v>286</v>
      </c>
      <c r="D151" s="77" t="s">
        <v>125</v>
      </c>
      <c r="E151" s="67">
        <v>3300</v>
      </c>
      <c r="F151" s="67">
        <v>1600.8</v>
      </c>
      <c r="G151" s="67">
        <f t="shared" si="12"/>
        <v>4900.8</v>
      </c>
      <c r="H151" s="144" t="s">
        <v>128</v>
      </c>
      <c r="I151" s="94" t="s">
        <v>129</v>
      </c>
      <c r="J151" s="147"/>
      <c r="K151" s="147"/>
      <c r="L151" s="147"/>
      <c r="M151" s="147"/>
      <c r="N151" s="147"/>
      <c r="O151" s="147"/>
      <c r="P151" s="147"/>
      <c r="Q151" s="147"/>
      <c r="R151" s="147"/>
      <c r="S151" s="147"/>
      <c r="T151" s="147"/>
      <c r="U151" s="147"/>
      <c r="V151" s="147"/>
      <c r="W151" s="147"/>
      <c r="X151" s="147"/>
      <c r="Y151" s="147"/>
      <c r="Z151" s="147"/>
      <c r="AA151" s="147"/>
      <c r="AB151" s="147"/>
      <c r="AC151" s="147"/>
      <c r="AD151" s="147"/>
      <c r="AE151" s="147"/>
      <c r="AF151" s="147"/>
      <c r="AG151" s="147"/>
      <c r="AH151" s="147"/>
      <c r="AI151" s="147"/>
      <c r="AJ151" s="147"/>
      <c r="AK151" s="147"/>
      <c r="AL151" s="147"/>
      <c r="AM151" s="147"/>
      <c r="AN151" s="147"/>
      <c r="AO151" s="147"/>
      <c r="AP151" s="147"/>
      <c r="AQ151" s="147"/>
      <c r="AR151" s="147"/>
      <c r="AS151" s="147"/>
      <c r="AT151" s="147"/>
      <c r="AU151" s="147"/>
      <c r="AV151" s="147"/>
      <c r="AW151" s="147"/>
      <c r="AX151" s="147"/>
      <c r="AY151" s="147"/>
      <c r="AZ151" s="147"/>
      <c r="BA151" s="147"/>
      <c r="BB151" s="147"/>
      <c r="BC151" s="147"/>
      <c r="BD151" s="147"/>
      <c r="BE151" s="147"/>
      <c r="BF151" s="147"/>
      <c r="BG151" s="147"/>
      <c r="BH151" s="147"/>
      <c r="BI151" s="147"/>
      <c r="BJ151" s="147"/>
      <c r="BK151" s="147"/>
      <c r="BL151" s="147"/>
      <c r="BM151" s="147"/>
      <c r="BN151" s="147"/>
      <c r="BO151" s="147"/>
      <c r="BP151" s="147"/>
      <c r="BQ151" s="147"/>
      <c r="BR151" s="147"/>
      <c r="BS151" s="147"/>
    </row>
    <row r="152" s="95" customFormat="1" customHeight="1" spans="1:71">
      <c r="A152" s="94">
        <v>141</v>
      </c>
      <c r="B152" s="83" t="s">
        <v>80</v>
      </c>
      <c r="C152" s="72" t="s">
        <v>287</v>
      </c>
      <c r="D152" s="77" t="s">
        <v>125</v>
      </c>
      <c r="E152" s="67">
        <v>4950</v>
      </c>
      <c r="F152" s="67">
        <v>2401.2</v>
      </c>
      <c r="G152" s="67">
        <f t="shared" si="12"/>
        <v>7351.2</v>
      </c>
      <c r="H152" s="144" t="s">
        <v>122</v>
      </c>
      <c r="I152" s="94"/>
      <c r="J152" s="147"/>
      <c r="K152" s="147"/>
      <c r="L152" s="147"/>
      <c r="M152" s="147"/>
      <c r="N152" s="147"/>
      <c r="O152" s="147"/>
      <c r="P152" s="147"/>
      <c r="Q152" s="147"/>
      <c r="R152" s="147"/>
      <c r="S152" s="147"/>
      <c r="T152" s="147"/>
      <c r="U152" s="147"/>
      <c r="V152" s="147"/>
      <c r="W152" s="147"/>
      <c r="X152" s="147"/>
      <c r="Y152" s="147"/>
      <c r="Z152" s="147"/>
      <c r="AA152" s="147"/>
      <c r="AB152" s="147"/>
      <c r="AC152" s="147"/>
      <c r="AD152" s="147"/>
      <c r="AE152" s="147"/>
      <c r="AF152" s="147"/>
      <c r="AG152" s="147"/>
      <c r="AH152" s="147"/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7"/>
      <c r="BC152" s="147"/>
      <c r="BD152" s="147"/>
      <c r="BE152" s="147"/>
      <c r="BF152" s="147"/>
      <c r="BG152" s="147"/>
      <c r="BH152" s="147"/>
      <c r="BI152" s="147"/>
      <c r="BJ152" s="147"/>
      <c r="BK152" s="147"/>
      <c r="BL152" s="147"/>
      <c r="BM152" s="147"/>
      <c r="BN152" s="147"/>
      <c r="BO152" s="147"/>
      <c r="BP152" s="147"/>
      <c r="BQ152" s="147"/>
      <c r="BR152" s="147"/>
      <c r="BS152" s="147"/>
    </row>
    <row r="153" s="95" customFormat="1" customHeight="1" spans="1:71">
      <c r="A153" s="94">
        <v>142</v>
      </c>
      <c r="B153" s="83" t="s">
        <v>81</v>
      </c>
      <c r="C153" s="72" t="s">
        <v>288</v>
      </c>
      <c r="D153" s="77" t="s">
        <v>121</v>
      </c>
      <c r="E153" s="67">
        <v>4950</v>
      </c>
      <c r="F153" s="67">
        <v>2401.2</v>
      </c>
      <c r="G153" s="67">
        <f t="shared" si="12"/>
        <v>7351.2</v>
      </c>
      <c r="H153" s="144" t="s">
        <v>122</v>
      </c>
      <c r="I153" s="94"/>
      <c r="J153" s="147"/>
      <c r="K153" s="147"/>
      <c r="L153" s="147"/>
      <c r="M153" s="147"/>
      <c r="N153" s="147"/>
      <c r="O153" s="147"/>
      <c r="P153" s="147"/>
      <c r="Q153" s="147"/>
      <c r="R153" s="147"/>
      <c r="S153" s="147"/>
      <c r="T153" s="147"/>
      <c r="U153" s="147"/>
      <c r="V153" s="147"/>
      <c r="W153" s="147"/>
      <c r="X153" s="147"/>
      <c r="Y153" s="147"/>
      <c r="Z153" s="147"/>
      <c r="AA153" s="147"/>
      <c r="AB153" s="147"/>
      <c r="AC153" s="147"/>
      <c r="AD153" s="147"/>
      <c r="AE153" s="147"/>
      <c r="AF153" s="147"/>
      <c r="AG153" s="147"/>
      <c r="AH153" s="147"/>
      <c r="AI153" s="147"/>
      <c r="AJ153" s="147"/>
      <c r="AK153" s="147"/>
      <c r="AL153" s="147"/>
      <c r="AM153" s="147"/>
      <c r="AN153" s="147"/>
      <c r="AO153" s="147"/>
      <c r="AP153" s="147"/>
      <c r="AQ153" s="147"/>
      <c r="AR153" s="147"/>
      <c r="AS153" s="147"/>
      <c r="AT153" s="147"/>
      <c r="AU153" s="147"/>
      <c r="AV153" s="147"/>
      <c r="AW153" s="147"/>
      <c r="AX153" s="147"/>
      <c r="AY153" s="147"/>
      <c r="AZ153" s="147"/>
      <c r="BA153" s="147"/>
      <c r="BB153" s="147"/>
      <c r="BC153" s="147"/>
      <c r="BD153" s="147"/>
      <c r="BE153" s="147"/>
      <c r="BF153" s="147"/>
      <c r="BG153" s="147"/>
      <c r="BH153" s="147"/>
      <c r="BI153" s="147"/>
      <c r="BJ153" s="147"/>
      <c r="BK153" s="147"/>
      <c r="BL153" s="147"/>
      <c r="BM153" s="147"/>
      <c r="BN153" s="147"/>
      <c r="BO153" s="147"/>
      <c r="BP153" s="147"/>
      <c r="BQ153" s="147"/>
      <c r="BR153" s="147"/>
      <c r="BS153" s="147"/>
    </row>
    <row r="154" s="95" customFormat="1" customHeight="1" spans="1:71">
      <c r="A154" s="94">
        <v>143</v>
      </c>
      <c r="B154" s="83" t="s">
        <v>82</v>
      </c>
      <c r="C154" s="72" t="s">
        <v>289</v>
      </c>
      <c r="D154" s="77" t="s">
        <v>125</v>
      </c>
      <c r="E154" s="67">
        <v>4950</v>
      </c>
      <c r="F154" s="67">
        <v>2401.2</v>
      </c>
      <c r="G154" s="67">
        <f t="shared" si="12"/>
        <v>7351.2</v>
      </c>
      <c r="H154" s="144" t="s">
        <v>122</v>
      </c>
      <c r="I154" s="94"/>
      <c r="J154" s="147"/>
      <c r="K154" s="147"/>
      <c r="L154" s="147"/>
      <c r="M154" s="147"/>
      <c r="N154" s="147"/>
      <c r="O154" s="147"/>
      <c r="P154" s="147"/>
      <c r="Q154" s="147"/>
      <c r="R154" s="147"/>
      <c r="S154" s="147"/>
      <c r="T154" s="147"/>
      <c r="U154" s="147"/>
      <c r="V154" s="147"/>
      <c r="W154" s="147"/>
      <c r="X154" s="147"/>
      <c r="Y154" s="147"/>
      <c r="Z154" s="147"/>
      <c r="AA154" s="147"/>
      <c r="AB154" s="147"/>
      <c r="AC154" s="147"/>
      <c r="AD154" s="147"/>
      <c r="AE154" s="147"/>
      <c r="AF154" s="147"/>
      <c r="AG154" s="147"/>
      <c r="AH154" s="147"/>
      <c r="AI154" s="147"/>
      <c r="AJ154" s="147"/>
      <c r="AK154" s="147"/>
      <c r="AL154" s="147"/>
      <c r="AM154" s="147"/>
      <c r="AN154" s="147"/>
      <c r="AO154" s="147"/>
      <c r="AP154" s="147"/>
      <c r="AQ154" s="147"/>
      <c r="AR154" s="147"/>
      <c r="AS154" s="147"/>
      <c r="AT154" s="147"/>
      <c r="AU154" s="147"/>
      <c r="AV154" s="147"/>
      <c r="AW154" s="147"/>
      <c r="AX154" s="147"/>
      <c r="AY154" s="147"/>
      <c r="AZ154" s="147"/>
      <c r="BA154" s="147"/>
      <c r="BB154" s="147"/>
      <c r="BC154" s="147"/>
      <c r="BD154" s="147"/>
      <c r="BE154" s="147"/>
      <c r="BF154" s="147"/>
      <c r="BG154" s="147"/>
      <c r="BH154" s="147"/>
      <c r="BI154" s="147"/>
      <c r="BJ154" s="147"/>
      <c r="BK154" s="147"/>
      <c r="BL154" s="147"/>
      <c r="BM154" s="147"/>
      <c r="BN154" s="147"/>
      <c r="BO154" s="147"/>
      <c r="BP154" s="147"/>
      <c r="BQ154" s="147"/>
      <c r="BR154" s="147"/>
      <c r="BS154" s="147"/>
    </row>
    <row r="155" s="95" customFormat="1" customHeight="1" spans="1:71">
      <c r="A155" s="94">
        <v>144</v>
      </c>
      <c r="B155" s="83" t="s">
        <v>82</v>
      </c>
      <c r="C155" s="72" t="s">
        <v>290</v>
      </c>
      <c r="D155" s="77" t="s">
        <v>125</v>
      </c>
      <c r="E155" s="67">
        <v>4950</v>
      </c>
      <c r="F155" s="67">
        <v>2401.2</v>
      </c>
      <c r="G155" s="67">
        <f t="shared" si="12"/>
        <v>7351.2</v>
      </c>
      <c r="H155" s="144" t="s">
        <v>122</v>
      </c>
      <c r="I155" s="94"/>
      <c r="J155" s="147"/>
      <c r="K155" s="147"/>
      <c r="L155" s="147"/>
      <c r="M155" s="147"/>
      <c r="N155" s="147"/>
      <c r="O155" s="147"/>
      <c r="P155" s="147"/>
      <c r="Q155" s="147"/>
      <c r="R155" s="147"/>
      <c r="S155" s="147"/>
      <c r="T155" s="147"/>
      <c r="U155" s="147"/>
      <c r="V155" s="147"/>
      <c r="W155" s="147"/>
      <c r="X155" s="147"/>
      <c r="Y155" s="147"/>
      <c r="Z155" s="147"/>
      <c r="AA155" s="147"/>
      <c r="AB155" s="147"/>
      <c r="AC155" s="147"/>
      <c r="AD155" s="147"/>
      <c r="AE155" s="147"/>
      <c r="AF155" s="147"/>
      <c r="AG155" s="147"/>
      <c r="AH155" s="147"/>
      <c r="AI155" s="147"/>
      <c r="AJ155" s="147"/>
      <c r="AK155" s="147"/>
      <c r="AL155" s="147"/>
      <c r="AM155" s="147"/>
      <c r="AN155" s="147"/>
      <c r="AO155" s="147"/>
      <c r="AP155" s="147"/>
      <c r="AQ155" s="147"/>
      <c r="AR155" s="147"/>
      <c r="AS155" s="147"/>
      <c r="AT155" s="147"/>
      <c r="AU155" s="147"/>
      <c r="AV155" s="147"/>
      <c r="AW155" s="147"/>
      <c r="AX155" s="147"/>
      <c r="AY155" s="147"/>
      <c r="AZ155" s="147"/>
      <c r="BA155" s="147"/>
      <c r="BB155" s="147"/>
      <c r="BC155" s="147"/>
      <c r="BD155" s="147"/>
      <c r="BE155" s="147"/>
      <c r="BF155" s="147"/>
      <c r="BG155" s="147"/>
      <c r="BH155" s="147"/>
      <c r="BI155" s="147"/>
      <c r="BJ155" s="147"/>
      <c r="BK155" s="147"/>
      <c r="BL155" s="147"/>
      <c r="BM155" s="147"/>
      <c r="BN155" s="147"/>
      <c r="BO155" s="147"/>
      <c r="BP155" s="147"/>
      <c r="BQ155" s="147"/>
      <c r="BR155" s="147"/>
      <c r="BS155" s="147"/>
    </row>
    <row r="156" s="92" customFormat="1" ht="36.75" customHeight="1" spans="1:71">
      <c r="A156" s="107"/>
      <c r="B156" s="108" t="s">
        <v>291</v>
      </c>
      <c r="C156" s="109"/>
      <c r="D156" s="119"/>
      <c r="E156" s="110">
        <f>SUM(E157:E161)</f>
        <v>23100</v>
      </c>
      <c r="F156" s="110">
        <f>SUM(F157:F161)</f>
        <v>8355.9</v>
      </c>
      <c r="G156" s="110">
        <f t="shared" si="12"/>
        <v>31455.9</v>
      </c>
      <c r="H156" s="111"/>
      <c r="I156" s="107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  <c r="AA156" s="125"/>
      <c r="AB156" s="125"/>
      <c r="AC156" s="125"/>
      <c r="AD156" s="125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  <c r="AV156" s="125"/>
      <c r="AW156" s="125"/>
      <c r="AX156" s="125"/>
      <c r="AY156" s="125"/>
      <c r="AZ156" s="125"/>
      <c r="BA156" s="125"/>
      <c r="BB156" s="125"/>
      <c r="BC156" s="125"/>
      <c r="BD156" s="125"/>
      <c r="BE156" s="125"/>
      <c r="BF156" s="125"/>
      <c r="BG156" s="125"/>
      <c r="BH156" s="125"/>
      <c r="BI156" s="125"/>
      <c r="BJ156" s="125"/>
      <c r="BK156" s="125"/>
      <c r="BL156" s="125"/>
      <c r="BM156" s="125"/>
      <c r="BN156" s="125"/>
      <c r="BO156" s="125"/>
      <c r="BP156" s="125"/>
      <c r="BQ156" s="125"/>
      <c r="BR156" s="125"/>
      <c r="BS156" s="125"/>
    </row>
    <row r="157" s="96" customFormat="1" ht="20" customHeight="1" spans="1:71">
      <c r="A157" s="94">
        <v>145</v>
      </c>
      <c r="B157" s="112" t="s">
        <v>84</v>
      </c>
      <c r="C157" s="94" t="s">
        <v>292</v>
      </c>
      <c r="D157" s="117" t="s">
        <v>125</v>
      </c>
      <c r="E157" s="115">
        <v>4950</v>
      </c>
      <c r="F157" s="115"/>
      <c r="G157" s="115">
        <f t="shared" si="12"/>
        <v>4950</v>
      </c>
      <c r="H157" s="116" t="s">
        <v>122</v>
      </c>
      <c r="I157" s="148"/>
      <c r="J157" s="149"/>
      <c r="K157" s="149"/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  <c r="V157" s="149"/>
      <c r="W157" s="149"/>
      <c r="X157" s="149"/>
      <c r="Y157" s="149"/>
      <c r="Z157" s="149"/>
      <c r="AA157" s="149"/>
      <c r="AB157" s="149"/>
      <c r="AC157" s="149"/>
      <c r="AD157" s="149"/>
      <c r="AE157" s="149"/>
      <c r="AF157" s="149"/>
      <c r="AG157" s="149"/>
      <c r="AH157" s="149"/>
      <c r="AI157" s="149"/>
      <c r="AJ157" s="149"/>
      <c r="AK157" s="149"/>
      <c r="AL157" s="149"/>
      <c r="AM157" s="149"/>
      <c r="AN157" s="149"/>
      <c r="AO157" s="149"/>
      <c r="AP157" s="149"/>
      <c r="AQ157" s="149"/>
      <c r="AR157" s="149"/>
      <c r="AS157" s="149"/>
      <c r="AT157" s="149"/>
      <c r="AU157" s="149"/>
      <c r="AV157" s="149"/>
      <c r="AW157" s="149"/>
      <c r="AX157" s="149"/>
      <c r="AY157" s="149"/>
      <c r="AZ157" s="149"/>
      <c r="BA157" s="149"/>
      <c r="BB157" s="149"/>
      <c r="BC157" s="149"/>
      <c r="BD157" s="149"/>
      <c r="BE157" s="149"/>
      <c r="BF157" s="149"/>
      <c r="BG157" s="149"/>
      <c r="BH157" s="149"/>
      <c r="BI157" s="149"/>
      <c r="BJ157" s="149"/>
      <c r="BK157" s="149"/>
      <c r="BL157" s="149"/>
      <c r="BM157" s="149"/>
      <c r="BN157" s="149"/>
      <c r="BO157" s="149"/>
      <c r="BP157" s="149"/>
      <c r="BQ157" s="149"/>
      <c r="BR157" s="149"/>
      <c r="BS157" s="149"/>
    </row>
    <row r="158" s="91" customFormat="1" customHeight="1" spans="1:71">
      <c r="A158" s="94">
        <v>146</v>
      </c>
      <c r="B158" s="112" t="s">
        <v>85</v>
      </c>
      <c r="C158" s="123" t="s">
        <v>293</v>
      </c>
      <c r="D158" s="131" t="s">
        <v>121</v>
      </c>
      <c r="E158" s="115">
        <v>4950</v>
      </c>
      <c r="F158" s="115">
        <v>2401.2</v>
      </c>
      <c r="G158" s="115">
        <f t="shared" si="12"/>
        <v>7351.2</v>
      </c>
      <c r="H158" s="116" t="s">
        <v>122</v>
      </c>
      <c r="I158" s="94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  <c r="AV158" s="100"/>
      <c r="AW158" s="100"/>
      <c r="AX158" s="100"/>
      <c r="AY158" s="100"/>
      <c r="AZ158" s="100"/>
      <c r="BA158" s="100"/>
      <c r="BB158" s="100"/>
      <c r="BC158" s="100"/>
      <c r="BD158" s="100"/>
      <c r="BE158" s="100"/>
      <c r="BF158" s="100"/>
      <c r="BG158" s="100"/>
      <c r="BH158" s="100"/>
      <c r="BI158" s="100"/>
      <c r="BJ158" s="100"/>
      <c r="BK158" s="100"/>
      <c r="BL158" s="100"/>
      <c r="BM158" s="100"/>
      <c r="BN158" s="100"/>
      <c r="BO158" s="100"/>
      <c r="BP158" s="100"/>
      <c r="BQ158" s="100"/>
      <c r="BR158" s="100"/>
      <c r="BS158" s="100"/>
    </row>
    <row r="159" s="91" customFormat="1" customHeight="1" spans="1:71">
      <c r="A159" s="94">
        <v>147</v>
      </c>
      <c r="B159" s="112" t="s">
        <v>86</v>
      </c>
      <c r="C159" s="115" t="s">
        <v>294</v>
      </c>
      <c r="D159" s="122" t="s">
        <v>125</v>
      </c>
      <c r="E159" s="115">
        <v>4950</v>
      </c>
      <c r="F159" s="115">
        <v>2401.2</v>
      </c>
      <c r="G159" s="115">
        <f t="shared" si="12"/>
        <v>7351.2</v>
      </c>
      <c r="H159" s="116" t="s">
        <v>122</v>
      </c>
      <c r="I159" s="94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  <c r="AV159" s="100"/>
      <c r="AW159" s="100"/>
      <c r="AX159" s="100"/>
      <c r="AY159" s="100"/>
      <c r="AZ159" s="100"/>
      <c r="BA159" s="100"/>
      <c r="BB159" s="100"/>
      <c r="BC159" s="100"/>
      <c r="BD159" s="100"/>
      <c r="BE159" s="100"/>
      <c r="BF159" s="100"/>
      <c r="BG159" s="100"/>
      <c r="BH159" s="100"/>
      <c r="BI159" s="100"/>
      <c r="BJ159" s="100"/>
      <c r="BK159" s="100"/>
      <c r="BL159" s="100"/>
      <c r="BM159" s="100"/>
      <c r="BN159" s="100"/>
      <c r="BO159" s="100"/>
      <c r="BP159" s="100"/>
      <c r="BQ159" s="100"/>
      <c r="BR159" s="100"/>
      <c r="BS159" s="100"/>
    </row>
    <row r="160" s="91" customFormat="1" customHeight="1" spans="1:71">
      <c r="A160" s="94">
        <v>148</v>
      </c>
      <c r="B160" s="112" t="s">
        <v>86</v>
      </c>
      <c r="C160" s="115" t="s">
        <v>295</v>
      </c>
      <c r="D160" s="122" t="s">
        <v>125</v>
      </c>
      <c r="E160" s="115">
        <v>3300</v>
      </c>
      <c r="F160" s="115">
        <v>1152.3</v>
      </c>
      <c r="G160" s="115">
        <f t="shared" si="12"/>
        <v>4452.3</v>
      </c>
      <c r="H160" s="116" t="s">
        <v>128</v>
      </c>
      <c r="I160" s="94" t="s">
        <v>129</v>
      </c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  <c r="AV160" s="100"/>
      <c r="AW160" s="100"/>
      <c r="AX160" s="100"/>
      <c r="AY160" s="100"/>
      <c r="AZ160" s="100"/>
      <c r="BA160" s="100"/>
      <c r="BB160" s="100"/>
      <c r="BC160" s="100"/>
      <c r="BD160" s="100"/>
      <c r="BE160" s="100"/>
      <c r="BF160" s="100"/>
      <c r="BG160" s="100"/>
      <c r="BH160" s="100"/>
      <c r="BI160" s="100"/>
      <c r="BJ160" s="100"/>
      <c r="BK160" s="100"/>
      <c r="BL160" s="100"/>
      <c r="BM160" s="100"/>
      <c r="BN160" s="100"/>
      <c r="BO160" s="100"/>
      <c r="BP160" s="100"/>
      <c r="BQ160" s="100"/>
      <c r="BR160" s="100"/>
      <c r="BS160" s="100"/>
    </row>
    <row r="161" s="91" customFormat="1" customHeight="1" spans="1:71">
      <c r="A161" s="94">
        <v>149</v>
      </c>
      <c r="B161" s="145" t="s">
        <v>87</v>
      </c>
      <c r="C161" s="115" t="s">
        <v>296</v>
      </c>
      <c r="D161" s="122" t="s">
        <v>125</v>
      </c>
      <c r="E161" s="115">
        <v>4950</v>
      </c>
      <c r="F161" s="115">
        <v>2401.2</v>
      </c>
      <c r="G161" s="115">
        <f t="shared" si="12"/>
        <v>7351.2</v>
      </c>
      <c r="H161" s="116" t="s">
        <v>122</v>
      </c>
      <c r="I161" s="94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0"/>
      <c r="AF161" s="100"/>
      <c r="AG161" s="100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  <c r="AV161" s="100"/>
      <c r="AW161" s="100"/>
      <c r="AX161" s="100"/>
      <c r="AY161" s="100"/>
      <c r="AZ161" s="100"/>
      <c r="BA161" s="100"/>
      <c r="BB161" s="100"/>
      <c r="BC161" s="100"/>
      <c r="BD161" s="100"/>
      <c r="BE161" s="100"/>
      <c r="BF161" s="100"/>
      <c r="BG161" s="100"/>
      <c r="BH161" s="100"/>
      <c r="BI161" s="100"/>
      <c r="BJ161" s="100"/>
      <c r="BK161" s="100"/>
      <c r="BL161" s="100"/>
      <c r="BM161" s="100"/>
      <c r="BN161" s="100"/>
      <c r="BO161" s="100"/>
      <c r="BP161" s="100"/>
      <c r="BQ161" s="100"/>
      <c r="BR161" s="100"/>
      <c r="BS161" s="100"/>
    </row>
    <row r="162" s="92" customFormat="1" ht="33.95" customHeight="1" spans="1:71">
      <c r="A162" s="107"/>
      <c r="B162" s="108" t="s">
        <v>297</v>
      </c>
      <c r="C162" s="109"/>
      <c r="D162" s="119"/>
      <c r="E162" s="110">
        <f>SUM(E163:E210)</f>
        <v>222750</v>
      </c>
      <c r="F162" s="110">
        <f>SUM(F163:F210)</f>
        <v>107829.75</v>
      </c>
      <c r="G162" s="110">
        <f>SUM(G163:G210)</f>
        <v>330579.75</v>
      </c>
      <c r="H162" s="111"/>
      <c r="I162" s="107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  <c r="AM162" s="125"/>
      <c r="AN162" s="125"/>
      <c r="AO162" s="125"/>
      <c r="AP162" s="125"/>
      <c r="AQ162" s="125"/>
      <c r="AR162" s="125"/>
      <c r="AS162" s="125"/>
      <c r="AT162" s="125"/>
      <c r="AU162" s="125"/>
      <c r="AV162" s="125"/>
      <c r="AW162" s="125"/>
      <c r="AX162" s="125"/>
      <c r="AY162" s="125"/>
      <c r="AZ162" s="125"/>
      <c r="BA162" s="125"/>
      <c r="BB162" s="125"/>
      <c r="BC162" s="125"/>
      <c r="BD162" s="125"/>
      <c r="BE162" s="125"/>
      <c r="BF162" s="125"/>
      <c r="BG162" s="125"/>
      <c r="BH162" s="125"/>
      <c r="BI162" s="125"/>
      <c r="BJ162" s="125"/>
      <c r="BK162" s="125"/>
      <c r="BL162" s="125"/>
      <c r="BM162" s="125"/>
      <c r="BN162" s="125"/>
      <c r="BO162" s="125"/>
      <c r="BP162" s="125"/>
      <c r="BQ162" s="125"/>
      <c r="BR162" s="125"/>
      <c r="BS162" s="125"/>
    </row>
    <row r="163" s="91" customFormat="1" customHeight="1" spans="1:71">
      <c r="A163" s="94">
        <v>150</v>
      </c>
      <c r="B163" s="146" t="s">
        <v>298</v>
      </c>
      <c r="C163" s="94" t="s">
        <v>299</v>
      </c>
      <c r="D163" s="114" t="s">
        <v>125</v>
      </c>
      <c r="E163" s="115">
        <v>4950</v>
      </c>
      <c r="F163" s="115">
        <v>2401.2</v>
      </c>
      <c r="G163" s="115">
        <f t="shared" ref="G163:G207" si="13">E163+F163</f>
        <v>7351.2</v>
      </c>
      <c r="H163" s="116" t="s">
        <v>122</v>
      </c>
      <c r="I163" s="94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100"/>
      <c r="AV163" s="100"/>
      <c r="AW163" s="100"/>
      <c r="AX163" s="100"/>
      <c r="AY163" s="100"/>
      <c r="AZ163" s="100"/>
      <c r="BA163" s="100"/>
      <c r="BB163" s="100"/>
      <c r="BC163" s="100"/>
      <c r="BD163" s="100"/>
      <c r="BE163" s="100"/>
      <c r="BF163" s="100"/>
      <c r="BG163" s="100"/>
      <c r="BH163" s="100"/>
      <c r="BI163" s="100"/>
      <c r="BJ163" s="100"/>
      <c r="BK163" s="100"/>
      <c r="BL163" s="100"/>
      <c r="BM163" s="100"/>
      <c r="BN163" s="100"/>
      <c r="BO163" s="100"/>
      <c r="BP163" s="100"/>
      <c r="BQ163" s="100"/>
      <c r="BR163" s="100"/>
      <c r="BS163" s="100"/>
    </row>
    <row r="164" s="91" customFormat="1" customHeight="1" spans="1:71">
      <c r="A164" s="94">
        <v>151</v>
      </c>
      <c r="B164" s="146" t="s">
        <v>298</v>
      </c>
      <c r="C164" s="115" t="s">
        <v>300</v>
      </c>
      <c r="D164" s="122" t="s">
        <v>125</v>
      </c>
      <c r="E164" s="115">
        <v>4950</v>
      </c>
      <c r="F164" s="115">
        <v>2401.2</v>
      </c>
      <c r="G164" s="115">
        <f t="shared" si="13"/>
        <v>7351.2</v>
      </c>
      <c r="H164" s="116" t="s">
        <v>122</v>
      </c>
      <c r="I164" s="94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0"/>
      <c r="AU164" s="100"/>
      <c r="AV164" s="100"/>
      <c r="AW164" s="100"/>
      <c r="AX164" s="100"/>
      <c r="AY164" s="100"/>
      <c r="AZ164" s="100"/>
      <c r="BA164" s="100"/>
      <c r="BB164" s="100"/>
      <c r="BC164" s="100"/>
      <c r="BD164" s="100"/>
      <c r="BE164" s="100"/>
      <c r="BF164" s="100"/>
      <c r="BG164" s="100"/>
      <c r="BH164" s="100"/>
      <c r="BI164" s="100"/>
      <c r="BJ164" s="100"/>
      <c r="BK164" s="100"/>
      <c r="BL164" s="100"/>
      <c r="BM164" s="100"/>
      <c r="BN164" s="100"/>
      <c r="BO164" s="100"/>
      <c r="BP164" s="100"/>
      <c r="BQ164" s="100"/>
      <c r="BR164" s="100"/>
      <c r="BS164" s="100"/>
    </row>
    <row r="165" s="91" customFormat="1" customHeight="1" spans="1:71">
      <c r="A165" s="94">
        <v>152</v>
      </c>
      <c r="B165" s="145" t="s">
        <v>90</v>
      </c>
      <c r="C165" s="115" t="s">
        <v>301</v>
      </c>
      <c r="D165" s="122" t="s">
        <v>121</v>
      </c>
      <c r="E165" s="115">
        <v>4950</v>
      </c>
      <c r="F165" s="115">
        <v>2401.2</v>
      </c>
      <c r="G165" s="115">
        <f t="shared" si="13"/>
        <v>7351.2</v>
      </c>
      <c r="H165" s="116" t="s">
        <v>122</v>
      </c>
      <c r="I165" s="94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100"/>
      <c r="AV165" s="100"/>
      <c r="AW165" s="100"/>
      <c r="AX165" s="100"/>
      <c r="AY165" s="100"/>
      <c r="AZ165" s="100"/>
      <c r="BA165" s="100"/>
      <c r="BB165" s="100"/>
      <c r="BC165" s="100"/>
      <c r="BD165" s="100"/>
      <c r="BE165" s="100"/>
      <c r="BF165" s="100"/>
      <c r="BG165" s="100"/>
      <c r="BH165" s="100"/>
      <c r="BI165" s="100"/>
      <c r="BJ165" s="100"/>
      <c r="BK165" s="100"/>
      <c r="BL165" s="100"/>
      <c r="BM165" s="100"/>
      <c r="BN165" s="100"/>
      <c r="BO165" s="100"/>
      <c r="BP165" s="100"/>
      <c r="BQ165" s="100"/>
      <c r="BR165" s="100"/>
      <c r="BS165" s="100"/>
    </row>
    <row r="166" s="91" customFormat="1" customHeight="1" spans="1:71">
      <c r="A166" s="94">
        <v>153</v>
      </c>
      <c r="B166" s="145" t="s">
        <v>90</v>
      </c>
      <c r="C166" s="115" t="s">
        <v>302</v>
      </c>
      <c r="D166" s="122" t="s">
        <v>121</v>
      </c>
      <c r="E166" s="115">
        <v>4950</v>
      </c>
      <c r="F166" s="115">
        <v>2401.2</v>
      </c>
      <c r="G166" s="115">
        <f t="shared" si="13"/>
        <v>7351.2</v>
      </c>
      <c r="H166" s="116" t="s">
        <v>122</v>
      </c>
      <c r="I166" s="94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100"/>
      <c r="AV166" s="100"/>
      <c r="AW166" s="100"/>
      <c r="AX166" s="100"/>
      <c r="AY166" s="100"/>
      <c r="AZ166" s="100"/>
      <c r="BA166" s="100"/>
      <c r="BB166" s="100"/>
      <c r="BC166" s="100"/>
      <c r="BD166" s="100"/>
      <c r="BE166" s="100"/>
      <c r="BF166" s="100"/>
      <c r="BG166" s="100"/>
      <c r="BH166" s="100"/>
      <c r="BI166" s="100"/>
      <c r="BJ166" s="100"/>
      <c r="BK166" s="100"/>
      <c r="BL166" s="100"/>
      <c r="BM166" s="100"/>
      <c r="BN166" s="100"/>
      <c r="BO166" s="100"/>
      <c r="BP166" s="100"/>
      <c r="BQ166" s="100"/>
      <c r="BR166" s="100"/>
      <c r="BS166" s="100"/>
    </row>
    <row r="167" s="91" customFormat="1" customHeight="1" spans="1:71">
      <c r="A167" s="94">
        <v>154</v>
      </c>
      <c r="B167" s="145" t="s">
        <v>90</v>
      </c>
      <c r="C167" s="115" t="s">
        <v>303</v>
      </c>
      <c r="D167" s="122" t="s">
        <v>121</v>
      </c>
      <c r="E167" s="115">
        <v>3300</v>
      </c>
      <c r="F167" s="115">
        <v>1600.8</v>
      </c>
      <c r="G167" s="115">
        <f t="shared" si="13"/>
        <v>4900.8</v>
      </c>
      <c r="H167" s="116" t="s">
        <v>128</v>
      </c>
      <c r="I167" s="94" t="s">
        <v>129</v>
      </c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0"/>
      <c r="AF167" s="100"/>
      <c r="AG167" s="100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  <c r="AV167" s="100"/>
      <c r="AW167" s="100"/>
      <c r="AX167" s="100"/>
      <c r="AY167" s="100"/>
      <c r="AZ167" s="100"/>
      <c r="BA167" s="100"/>
      <c r="BB167" s="100"/>
      <c r="BC167" s="100"/>
      <c r="BD167" s="100"/>
      <c r="BE167" s="100"/>
      <c r="BF167" s="100"/>
      <c r="BG167" s="100"/>
      <c r="BH167" s="100"/>
      <c r="BI167" s="100"/>
      <c r="BJ167" s="100"/>
      <c r="BK167" s="100"/>
      <c r="BL167" s="100"/>
      <c r="BM167" s="100"/>
      <c r="BN167" s="100"/>
      <c r="BO167" s="100"/>
      <c r="BP167" s="100"/>
      <c r="BQ167" s="100"/>
      <c r="BR167" s="100"/>
      <c r="BS167" s="100"/>
    </row>
    <row r="168" s="91" customFormat="1" customHeight="1" spans="1:71">
      <c r="A168" s="94">
        <v>155</v>
      </c>
      <c r="B168" s="133" t="s">
        <v>91</v>
      </c>
      <c r="C168" s="115" t="s">
        <v>304</v>
      </c>
      <c r="D168" s="122" t="s">
        <v>121</v>
      </c>
      <c r="E168" s="115">
        <v>4950</v>
      </c>
      <c r="F168" s="115">
        <v>2401.2</v>
      </c>
      <c r="G168" s="115">
        <f t="shared" si="13"/>
        <v>7351.2</v>
      </c>
      <c r="H168" s="116" t="s">
        <v>122</v>
      </c>
      <c r="I168" s="94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  <c r="AB168" s="100"/>
      <c r="AC168" s="100"/>
      <c r="AD168" s="100"/>
      <c r="AE168" s="100"/>
      <c r="AF168" s="100"/>
      <c r="AG168" s="100"/>
      <c r="AH168" s="100"/>
      <c r="AI168" s="100"/>
      <c r="AJ168" s="100"/>
      <c r="AK168" s="100"/>
      <c r="AL168" s="100"/>
      <c r="AM168" s="100"/>
      <c r="AN168" s="100"/>
      <c r="AO168" s="100"/>
      <c r="AP168" s="100"/>
      <c r="AQ168" s="100"/>
      <c r="AR168" s="100"/>
      <c r="AS168" s="100"/>
      <c r="AT168" s="100"/>
      <c r="AU168" s="100"/>
      <c r="AV168" s="100"/>
      <c r="AW168" s="100"/>
      <c r="AX168" s="100"/>
      <c r="AY168" s="100"/>
      <c r="AZ168" s="100"/>
      <c r="BA168" s="100"/>
      <c r="BB168" s="100"/>
      <c r="BC168" s="100"/>
      <c r="BD168" s="100"/>
      <c r="BE168" s="100"/>
      <c r="BF168" s="100"/>
      <c r="BG168" s="100"/>
      <c r="BH168" s="100"/>
      <c r="BI168" s="100"/>
      <c r="BJ168" s="100"/>
      <c r="BK168" s="100"/>
      <c r="BL168" s="100"/>
      <c r="BM168" s="100"/>
      <c r="BN168" s="100"/>
      <c r="BO168" s="100"/>
      <c r="BP168" s="100"/>
      <c r="BQ168" s="100"/>
      <c r="BR168" s="100"/>
      <c r="BS168" s="100"/>
    </row>
    <row r="169" s="91" customFormat="1" customHeight="1" spans="1:71">
      <c r="A169" s="94">
        <v>156</v>
      </c>
      <c r="B169" s="133" t="s">
        <v>91</v>
      </c>
      <c r="C169" s="115" t="s">
        <v>305</v>
      </c>
      <c r="D169" s="122" t="s">
        <v>125</v>
      </c>
      <c r="E169" s="115">
        <v>4950</v>
      </c>
      <c r="F169" s="115">
        <v>2401.2</v>
      </c>
      <c r="G169" s="115">
        <f t="shared" si="13"/>
        <v>7351.2</v>
      </c>
      <c r="H169" s="116" t="s">
        <v>122</v>
      </c>
      <c r="I169" s="94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100"/>
      <c r="AG169" s="100"/>
      <c r="AH169" s="100"/>
      <c r="AI169" s="100"/>
      <c r="AJ169" s="100"/>
      <c r="AK169" s="100"/>
      <c r="AL169" s="100"/>
      <c r="AM169" s="100"/>
      <c r="AN169" s="100"/>
      <c r="AO169" s="100"/>
      <c r="AP169" s="100"/>
      <c r="AQ169" s="100"/>
      <c r="AR169" s="100"/>
      <c r="AS169" s="100"/>
      <c r="AT169" s="100"/>
      <c r="AU169" s="100"/>
      <c r="AV169" s="100"/>
      <c r="AW169" s="100"/>
      <c r="AX169" s="100"/>
      <c r="AY169" s="100"/>
      <c r="AZ169" s="100"/>
      <c r="BA169" s="100"/>
      <c r="BB169" s="100"/>
      <c r="BC169" s="100"/>
      <c r="BD169" s="100"/>
      <c r="BE169" s="100"/>
      <c r="BF169" s="100"/>
      <c r="BG169" s="100"/>
      <c r="BH169" s="100"/>
      <c r="BI169" s="100"/>
      <c r="BJ169" s="100"/>
      <c r="BK169" s="100"/>
      <c r="BL169" s="100"/>
      <c r="BM169" s="100"/>
      <c r="BN169" s="100"/>
      <c r="BO169" s="100"/>
      <c r="BP169" s="100"/>
      <c r="BQ169" s="100"/>
      <c r="BR169" s="100"/>
      <c r="BS169" s="100"/>
    </row>
    <row r="170" s="91" customFormat="1" customHeight="1" spans="1:71">
      <c r="A170" s="94">
        <v>157</v>
      </c>
      <c r="B170" s="133" t="s">
        <v>91</v>
      </c>
      <c r="C170" s="115" t="s">
        <v>306</v>
      </c>
      <c r="D170" s="122" t="s">
        <v>121</v>
      </c>
      <c r="E170" s="115">
        <v>4950</v>
      </c>
      <c r="F170" s="115">
        <v>2401.2</v>
      </c>
      <c r="G170" s="115">
        <f t="shared" si="13"/>
        <v>7351.2</v>
      </c>
      <c r="H170" s="116" t="s">
        <v>122</v>
      </c>
      <c r="I170" s="94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0"/>
      <c r="AI170" s="100"/>
      <c r="AJ170" s="100"/>
      <c r="AK170" s="100"/>
      <c r="AL170" s="100"/>
      <c r="AM170" s="100"/>
      <c r="AN170" s="100"/>
      <c r="AO170" s="100"/>
      <c r="AP170" s="100"/>
      <c r="AQ170" s="100"/>
      <c r="AR170" s="100"/>
      <c r="AS170" s="100"/>
      <c r="AT170" s="100"/>
      <c r="AU170" s="100"/>
      <c r="AV170" s="100"/>
      <c r="AW170" s="100"/>
      <c r="AX170" s="100"/>
      <c r="AY170" s="100"/>
      <c r="AZ170" s="100"/>
      <c r="BA170" s="100"/>
      <c r="BB170" s="100"/>
      <c r="BC170" s="100"/>
      <c r="BD170" s="100"/>
      <c r="BE170" s="100"/>
      <c r="BF170" s="100"/>
      <c r="BG170" s="100"/>
      <c r="BH170" s="100"/>
      <c r="BI170" s="100"/>
      <c r="BJ170" s="100"/>
      <c r="BK170" s="100"/>
      <c r="BL170" s="100"/>
      <c r="BM170" s="100"/>
      <c r="BN170" s="100"/>
      <c r="BO170" s="100"/>
      <c r="BP170" s="100"/>
      <c r="BQ170" s="100"/>
      <c r="BR170" s="100"/>
      <c r="BS170" s="100"/>
    </row>
    <row r="171" s="91" customFormat="1" customHeight="1" spans="1:71">
      <c r="A171" s="94">
        <v>158</v>
      </c>
      <c r="B171" s="133" t="s">
        <v>91</v>
      </c>
      <c r="C171" s="115" t="s">
        <v>307</v>
      </c>
      <c r="D171" s="122" t="s">
        <v>125</v>
      </c>
      <c r="E171" s="115">
        <v>4950</v>
      </c>
      <c r="F171" s="115">
        <v>2401.2</v>
      </c>
      <c r="G171" s="115">
        <f t="shared" si="13"/>
        <v>7351.2</v>
      </c>
      <c r="H171" s="116" t="s">
        <v>122</v>
      </c>
      <c r="I171" s="94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100"/>
      <c r="AH171" s="100"/>
      <c r="AI171" s="100"/>
      <c r="AJ171" s="100"/>
      <c r="AK171" s="100"/>
      <c r="AL171" s="100"/>
      <c r="AM171" s="100"/>
      <c r="AN171" s="100"/>
      <c r="AO171" s="100"/>
      <c r="AP171" s="100"/>
      <c r="AQ171" s="100"/>
      <c r="AR171" s="100"/>
      <c r="AS171" s="100"/>
      <c r="AT171" s="100"/>
      <c r="AU171" s="100"/>
      <c r="AV171" s="100"/>
      <c r="AW171" s="100"/>
      <c r="AX171" s="100"/>
      <c r="AY171" s="100"/>
      <c r="AZ171" s="100"/>
      <c r="BA171" s="100"/>
      <c r="BB171" s="100"/>
      <c r="BC171" s="100"/>
      <c r="BD171" s="100"/>
      <c r="BE171" s="100"/>
      <c r="BF171" s="100"/>
      <c r="BG171" s="100"/>
      <c r="BH171" s="100"/>
      <c r="BI171" s="100"/>
      <c r="BJ171" s="100"/>
      <c r="BK171" s="100"/>
      <c r="BL171" s="100"/>
      <c r="BM171" s="100"/>
      <c r="BN171" s="100"/>
      <c r="BO171" s="100"/>
      <c r="BP171" s="100"/>
      <c r="BQ171" s="100"/>
      <c r="BR171" s="100"/>
      <c r="BS171" s="100"/>
    </row>
    <row r="172" s="91" customFormat="1" customHeight="1" spans="1:71">
      <c r="A172" s="94">
        <v>159</v>
      </c>
      <c r="B172" s="133" t="s">
        <v>91</v>
      </c>
      <c r="C172" s="115" t="s">
        <v>308</v>
      </c>
      <c r="D172" s="122" t="s">
        <v>125</v>
      </c>
      <c r="E172" s="115">
        <v>4950</v>
      </c>
      <c r="F172" s="115">
        <v>2401.2</v>
      </c>
      <c r="G172" s="115">
        <f t="shared" si="13"/>
        <v>7351.2</v>
      </c>
      <c r="H172" s="116" t="s">
        <v>122</v>
      </c>
      <c r="I172" s="94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0"/>
      <c r="AI172" s="100"/>
      <c r="AJ172" s="100"/>
      <c r="AK172" s="100"/>
      <c r="AL172" s="100"/>
      <c r="AM172" s="100"/>
      <c r="AN172" s="100"/>
      <c r="AO172" s="100"/>
      <c r="AP172" s="100"/>
      <c r="AQ172" s="100"/>
      <c r="AR172" s="100"/>
      <c r="AS172" s="100"/>
      <c r="AT172" s="100"/>
      <c r="AU172" s="100"/>
      <c r="AV172" s="100"/>
      <c r="AW172" s="100"/>
      <c r="AX172" s="100"/>
      <c r="AY172" s="100"/>
      <c r="AZ172" s="100"/>
      <c r="BA172" s="100"/>
      <c r="BB172" s="100"/>
      <c r="BC172" s="100"/>
      <c r="BD172" s="100"/>
      <c r="BE172" s="100"/>
      <c r="BF172" s="100"/>
      <c r="BG172" s="100"/>
      <c r="BH172" s="100"/>
      <c r="BI172" s="100"/>
      <c r="BJ172" s="100"/>
      <c r="BK172" s="100"/>
      <c r="BL172" s="100"/>
      <c r="BM172" s="100"/>
      <c r="BN172" s="100"/>
      <c r="BO172" s="100"/>
      <c r="BP172" s="100"/>
      <c r="BQ172" s="100"/>
      <c r="BR172" s="100"/>
      <c r="BS172" s="100"/>
    </row>
    <row r="173" s="91" customFormat="1" customHeight="1" spans="1:71">
      <c r="A173" s="94">
        <v>160</v>
      </c>
      <c r="B173" s="133" t="s">
        <v>91</v>
      </c>
      <c r="C173" s="115" t="s">
        <v>309</v>
      </c>
      <c r="D173" s="122" t="s">
        <v>125</v>
      </c>
      <c r="E173" s="115">
        <v>4950</v>
      </c>
      <c r="F173" s="115">
        <v>2401.2</v>
      </c>
      <c r="G173" s="115">
        <f t="shared" si="13"/>
        <v>7351.2</v>
      </c>
      <c r="H173" s="116" t="s">
        <v>122</v>
      </c>
      <c r="I173" s="94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  <c r="AW173" s="100"/>
      <c r="AX173" s="100"/>
      <c r="AY173" s="100"/>
      <c r="AZ173" s="100"/>
      <c r="BA173" s="100"/>
      <c r="BB173" s="100"/>
      <c r="BC173" s="100"/>
      <c r="BD173" s="100"/>
      <c r="BE173" s="100"/>
      <c r="BF173" s="100"/>
      <c r="BG173" s="100"/>
      <c r="BH173" s="100"/>
      <c r="BI173" s="100"/>
      <c r="BJ173" s="100"/>
      <c r="BK173" s="100"/>
      <c r="BL173" s="100"/>
      <c r="BM173" s="100"/>
      <c r="BN173" s="100"/>
      <c r="BO173" s="100"/>
      <c r="BP173" s="100"/>
      <c r="BQ173" s="100"/>
      <c r="BR173" s="100"/>
      <c r="BS173" s="100"/>
    </row>
    <row r="174" s="91" customFormat="1" customHeight="1" spans="1:71">
      <c r="A174" s="94">
        <v>161</v>
      </c>
      <c r="B174" s="133" t="s">
        <v>91</v>
      </c>
      <c r="C174" s="115" t="s">
        <v>310</v>
      </c>
      <c r="D174" s="122" t="s">
        <v>125</v>
      </c>
      <c r="E174" s="115">
        <v>4950</v>
      </c>
      <c r="F174" s="115">
        <v>2401.2</v>
      </c>
      <c r="G174" s="115">
        <f t="shared" si="13"/>
        <v>7351.2</v>
      </c>
      <c r="H174" s="116" t="s">
        <v>122</v>
      </c>
      <c r="I174" s="94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100"/>
      <c r="AD174" s="100"/>
      <c r="AE174" s="100"/>
      <c r="AF174" s="100"/>
      <c r="AG174" s="100"/>
      <c r="AH174" s="100"/>
      <c r="AI174" s="100"/>
      <c r="AJ174" s="100"/>
      <c r="AK174" s="100"/>
      <c r="AL174" s="100"/>
      <c r="AM174" s="100"/>
      <c r="AN174" s="100"/>
      <c r="AO174" s="100"/>
      <c r="AP174" s="100"/>
      <c r="AQ174" s="100"/>
      <c r="AR174" s="100"/>
      <c r="AS174" s="100"/>
      <c r="AT174" s="100"/>
      <c r="AU174" s="100"/>
      <c r="AV174" s="100"/>
      <c r="AW174" s="100"/>
      <c r="AX174" s="100"/>
      <c r="AY174" s="100"/>
      <c r="AZ174" s="100"/>
      <c r="BA174" s="100"/>
      <c r="BB174" s="100"/>
      <c r="BC174" s="100"/>
      <c r="BD174" s="100"/>
      <c r="BE174" s="100"/>
      <c r="BF174" s="100"/>
      <c r="BG174" s="100"/>
      <c r="BH174" s="100"/>
      <c r="BI174" s="100"/>
      <c r="BJ174" s="100"/>
      <c r="BK174" s="100"/>
      <c r="BL174" s="100"/>
      <c r="BM174" s="100"/>
      <c r="BN174" s="100"/>
      <c r="BO174" s="100"/>
      <c r="BP174" s="100"/>
      <c r="BQ174" s="100"/>
      <c r="BR174" s="100"/>
      <c r="BS174" s="100"/>
    </row>
    <row r="175" s="91" customFormat="1" customHeight="1" spans="1:71">
      <c r="A175" s="94">
        <v>162</v>
      </c>
      <c r="B175" s="133" t="s">
        <v>91</v>
      </c>
      <c r="C175" s="115" t="s">
        <v>311</v>
      </c>
      <c r="D175" s="122" t="s">
        <v>125</v>
      </c>
      <c r="E175" s="115">
        <v>4950</v>
      </c>
      <c r="F175" s="115">
        <v>2401.2</v>
      </c>
      <c r="G175" s="115">
        <f t="shared" si="13"/>
        <v>7351.2</v>
      </c>
      <c r="H175" s="116" t="s">
        <v>122</v>
      </c>
      <c r="I175" s="94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  <c r="AB175" s="100"/>
      <c r="AC175" s="100"/>
      <c r="AD175" s="100"/>
      <c r="AE175" s="100"/>
      <c r="AF175" s="100"/>
      <c r="AG175" s="100"/>
      <c r="AH175" s="100"/>
      <c r="AI175" s="100"/>
      <c r="AJ175" s="100"/>
      <c r="AK175" s="100"/>
      <c r="AL175" s="100"/>
      <c r="AM175" s="100"/>
      <c r="AN175" s="100"/>
      <c r="AO175" s="100"/>
      <c r="AP175" s="100"/>
      <c r="AQ175" s="100"/>
      <c r="AR175" s="100"/>
      <c r="AS175" s="100"/>
      <c r="AT175" s="100"/>
      <c r="AU175" s="100"/>
      <c r="AV175" s="100"/>
      <c r="AW175" s="100"/>
      <c r="AX175" s="100"/>
      <c r="AY175" s="100"/>
      <c r="AZ175" s="100"/>
      <c r="BA175" s="100"/>
      <c r="BB175" s="100"/>
      <c r="BC175" s="100"/>
      <c r="BD175" s="100"/>
      <c r="BE175" s="100"/>
      <c r="BF175" s="100"/>
      <c r="BG175" s="100"/>
      <c r="BH175" s="100"/>
      <c r="BI175" s="100"/>
      <c r="BJ175" s="100"/>
      <c r="BK175" s="100"/>
      <c r="BL175" s="100"/>
      <c r="BM175" s="100"/>
      <c r="BN175" s="100"/>
      <c r="BO175" s="100"/>
      <c r="BP175" s="100"/>
      <c r="BQ175" s="100"/>
      <c r="BR175" s="100"/>
      <c r="BS175" s="100"/>
    </row>
    <row r="176" s="91" customFormat="1" customHeight="1" spans="1:71">
      <c r="A176" s="94">
        <v>163</v>
      </c>
      <c r="B176" s="133" t="s">
        <v>91</v>
      </c>
      <c r="C176" s="115" t="s">
        <v>312</v>
      </c>
      <c r="D176" s="122" t="s">
        <v>125</v>
      </c>
      <c r="E176" s="115">
        <v>4950</v>
      </c>
      <c r="F176" s="115">
        <v>2401.2</v>
      </c>
      <c r="G176" s="115">
        <f t="shared" si="13"/>
        <v>7351.2</v>
      </c>
      <c r="H176" s="116" t="s">
        <v>122</v>
      </c>
      <c r="I176" s="94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  <c r="AB176" s="100"/>
      <c r="AC176" s="100"/>
      <c r="AD176" s="100"/>
      <c r="AE176" s="100"/>
      <c r="AF176" s="100"/>
      <c r="AG176" s="100"/>
      <c r="AH176" s="100"/>
      <c r="AI176" s="100"/>
      <c r="AJ176" s="100"/>
      <c r="AK176" s="100"/>
      <c r="AL176" s="100"/>
      <c r="AM176" s="100"/>
      <c r="AN176" s="100"/>
      <c r="AO176" s="100"/>
      <c r="AP176" s="100"/>
      <c r="AQ176" s="100"/>
      <c r="AR176" s="100"/>
      <c r="AS176" s="100"/>
      <c r="AT176" s="100"/>
      <c r="AU176" s="100"/>
      <c r="AV176" s="100"/>
      <c r="AW176" s="100"/>
      <c r="AX176" s="100"/>
      <c r="AY176" s="100"/>
      <c r="AZ176" s="100"/>
      <c r="BA176" s="100"/>
      <c r="BB176" s="100"/>
      <c r="BC176" s="100"/>
      <c r="BD176" s="100"/>
      <c r="BE176" s="100"/>
      <c r="BF176" s="100"/>
      <c r="BG176" s="100"/>
      <c r="BH176" s="100"/>
      <c r="BI176" s="100"/>
      <c r="BJ176" s="100"/>
      <c r="BK176" s="100"/>
      <c r="BL176" s="100"/>
      <c r="BM176" s="100"/>
      <c r="BN176" s="100"/>
      <c r="BO176" s="100"/>
      <c r="BP176" s="100"/>
      <c r="BQ176" s="100"/>
      <c r="BR176" s="100"/>
      <c r="BS176" s="100"/>
    </row>
    <row r="177" s="91" customFormat="1" customHeight="1" spans="1:71">
      <c r="A177" s="94">
        <v>164</v>
      </c>
      <c r="B177" s="133" t="s">
        <v>91</v>
      </c>
      <c r="C177" s="115" t="s">
        <v>313</v>
      </c>
      <c r="D177" s="122" t="s">
        <v>125</v>
      </c>
      <c r="E177" s="115">
        <v>4950</v>
      </c>
      <c r="F177" s="115">
        <v>2401.2</v>
      </c>
      <c r="G177" s="115">
        <f t="shared" si="13"/>
        <v>7351.2</v>
      </c>
      <c r="H177" s="116" t="s">
        <v>122</v>
      </c>
      <c r="I177" s="94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  <c r="AD177" s="100"/>
      <c r="AE177" s="100"/>
      <c r="AF177" s="100"/>
      <c r="AG177" s="100"/>
      <c r="AH177" s="100"/>
      <c r="AI177" s="100"/>
      <c r="AJ177" s="100"/>
      <c r="AK177" s="100"/>
      <c r="AL177" s="100"/>
      <c r="AM177" s="100"/>
      <c r="AN177" s="100"/>
      <c r="AO177" s="100"/>
      <c r="AP177" s="100"/>
      <c r="AQ177" s="100"/>
      <c r="AR177" s="100"/>
      <c r="AS177" s="100"/>
      <c r="AT177" s="100"/>
      <c r="AU177" s="100"/>
      <c r="AV177" s="100"/>
      <c r="AW177" s="100"/>
      <c r="AX177" s="100"/>
      <c r="AY177" s="100"/>
      <c r="AZ177" s="100"/>
      <c r="BA177" s="100"/>
      <c r="BB177" s="100"/>
      <c r="BC177" s="100"/>
      <c r="BD177" s="100"/>
      <c r="BE177" s="100"/>
      <c r="BF177" s="100"/>
      <c r="BG177" s="100"/>
      <c r="BH177" s="100"/>
      <c r="BI177" s="100"/>
      <c r="BJ177" s="100"/>
      <c r="BK177" s="100"/>
      <c r="BL177" s="100"/>
      <c r="BM177" s="100"/>
      <c r="BN177" s="100"/>
      <c r="BO177" s="100"/>
      <c r="BP177" s="100"/>
      <c r="BQ177" s="100"/>
      <c r="BR177" s="100"/>
      <c r="BS177" s="100"/>
    </row>
    <row r="178" s="91" customFormat="1" customHeight="1" spans="1:71">
      <c r="A178" s="94">
        <v>165</v>
      </c>
      <c r="B178" s="133" t="s">
        <v>91</v>
      </c>
      <c r="C178" s="115" t="s">
        <v>314</v>
      </c>
      <c r="D178" s="122" t="s">
        <v>121</v>
      </c>
      <c r="E178" s="115">
        <v>4950</v>
      </c>
      <c r="F178" s="115">
        <v>2401.2</v>
      </c>
      <c r="G178" s="115">
        <f t="shared" si="13"/>
        <v>7351.2</v>
      </c>
      <c r="H178" s="116" t="s">
        <v>122</v>
      </c>
      <c r="I178" s="94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0"/>
      <c r="AF178" s="100"/>
      <c r="AG178" s="100"/>
      <c r="AH178" s="100"/>
      <c r="AI178" s="100"/>
      <c r="AJ178" s="100"/>
      <c r="AK178" s="100"/>
      <c r="AL178" s="100"/>
      <c r="AM178" s="100"/>
      <c r="AN178" s="100"/>
      <c r="AO178" s="100"/>
      <c r="AP178" s="100"/>
      <c r="AQ178" s="100"/>
      <c r="AR178" s="100"/>
      <c r="AS178" s="100"/>
      <c r="AT178" s="100"/>
      <c r="AU178" s="100"/>
      <c r="AV178" s="100"/>
      <c r="AW178" s="100"/>
      <c r="AX178" s="100"/>
      <c r="AY178" s="100"/>
      <c r="AZ178" s="100"/>
      <c r="BA178" s="100"/>
      <c r="BB178" s="100"/>
      <c r="BC178" s="100"/>
      <c r="BD178" s="100"/>
      <c r="BE178" s="100"/>
      <c r="BF178" s="100"/>
      <c r="BG178" s="100"/>
      <c r="BH178" s="100"/>
      <c r="BI178" s="100"/>
      <c r="BJ178" s="100"/>
      <c r="BK178" s="100"/>
      <c r="BL178" s="100"/>
      <c r="BM178" s="100"/>
      <c r="BN178" s="100"/>
      <c r="BO178" s="100"/>
      <c r="BP178" s="100"/>
      <c r="BQ178" s="100"/>
      <c r="BR178" s="100"/>
      <c r="BS178" s="100"/>
    </row>
    <row r="179" s="91" customFormat="1" customHeight="1" spans="1:71">
      <c r="A179" s="94">
        <v>166</v>
      </c>
      <c r="B179" s="133" t="s">
        <v>91</v>
      </c>
      <c r="C179" s="115" t="s">
        <v>315</v>
      </c>
      <c r="D179" s="122" t="s">
        <v>125</v>
      </c>
      <c r="E179" s="115">
        <v>4950</v>
      </c>
      <c r="F179" s="115">
        <v>2401.2</v>
      </c>
      <c r="G179" s="115">
        <f t="shared" si="13"/>
        <v>7351.2</v>
      </c>
      <c r="H179" s="116" t="s">
        <v>122</v>
      </c>
      <c r="I179" s="94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100"/>
      <c r="AD179" s="100"/>
      <c r="AE179" s="100"/>
      <c r="AF179" s="100"/>
      <c r="AG179" s="100"/>
      <c r="AH179" s="100"/>
      <c r="AI179" s="100"/>
      <c r="AJ179" s="100"/>
      <c r="AK179" s="100"/>
      <c r="AL179" s="100"/>
      <c r="AM179" s="100"/>
      <c r="AN179" s="100"/>
      <c r="AO179" s="100"/>
      <c r="AP179" s="100"/>
      <c r="AQ179" s="100"/>
      <c r="AR179" s="100"/>
      <c r="AS179" s="100"/>
      <c r="AT179" s="100"/>
      <c r="AU179" s="100"/>
      <c r="AV179" s="100"/>
      <c r="AW179" s="100"/>
      <c r="AX179" s="100"/>
      <c r="AY179" s="100"/>
      <c r="AZ179" s="100"/>
      <c r="BA179" s="100"/>
      <c r="BB179" s="100"/>
      <c r="BC179" s="100"/>
      <c r="BD179" s="100"/>
      <c r="BE179" s="100"/>
      <c r="BF179" s="100"/>
      <c r="BG179" s="100"/>
      <c r="BH179" s="100"/>
      <c r="BI179" s="100"/>
      <c r="BJ179" s="100"/>
      <c r="BK179" s="100"/>
      <c r="BL179" s="100"/>
      <c r="BM179" s="100"/>
      <c r="BN179" s="100"/>
      <c r="BO179" s="100"/>
      <c r="BP179" s="100"/>
      <c r="BQ179" s="100"/>
      <c r="BR179" s="100"/>
      <c r="BS179" s="100"/>
    </row>
    <row r="180" s="91" customFormat="1" ht="20.25" customHeight="1" spans="1:71">
      <c r="A180" s="94">
        <v>167</v>
      </c>
      <c r="B180" s="133" t="s">
        <v>91</v>
      </c>
      <c r="C180" s="123" t="s">
        <v>316</v>
      </c>
      <c r="D180" s="122" t="s">
        <v>125</v>
      </c>
      <c r="E180" s="115">
        <v>3300</v>
      </c>
      <c r="F180" s="115">
        <v>1600.8</v>
      </c>
      <c r="G180" s="115">
        <f t="shared" si="13"/>
        <v>4900.8</v>
      </c>
      <c r="H180" s="116" t="s">
        <v>128</v>
      </c>
      <c r="I180" s="94" t="s">
        <v>129</v>
      </c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  <c r="AB180" s="100"/>
      <c r="AC180" s="100"/>
      <c r="AD180" s="100"/>
      <c r="AE180" s="100"/>
      <c r="AF180" s="100"/>
      <c r="AG180" s="100"/>
      <c r="AH180" s="100"/>
      <c r="AI180" s="100"/>
      <c r="AJ180" s="100"/>
      <c r="AK180" s="100"/>
      <c r="AL180" s="100"/>
      <c r="AM180" s="100"/>
      <c r="AN180" s="100"/>
      <c r="AO180" s="100"/>
      <c r="AP180" s="100"/>
      <c r="AQ180" s="100"/>
      <c r="AR180" s="100"/>
      <c r="AS180" s="100"/>
      <c r="AT180" s="100"/>
      <c r="AU180" s="100"/>
      <c r="AV180" s="100"/>
      <c r="AW180" s="100"/>
      <c r="AX180" s="100"/>
      <c r="AY180" s="100"/>
      <c r="AZ180" s="100"/>
      <c r="BA180" s="100"/>
      <c r="BB180" s="100"/>
      <c r="BC180" s="100"/>
      <c r="BD180" s="100"/>
      <c r="BE180" s="100"/>
      <c r="BF180" s="100"/>
      <c r="BG180" s="100"/>
      <c r="BH180" s="100"/>
      <c r="BI180" s="100"/>
      <c r="BJ180" s="100"/>
      <c r="BK180" s="100"/>
      <c r="BL180" s="100"/>
      <c r="BM180" s="100"/>
      <c r="BN180" s="100"/>
      <c r="BO180" s="100"/>
      <c r="BP180" s="100"/>
      <c r="BQ180" s="100"/>
      <c r="BR180" s="100"/>
      <c r="BS180" s="100"/>
    </row>
    <row r="181" s="91" customFormat="1" ht="20.25" customHeight="1" spans="1:71">
      <c r="A181" s="94">
        <v>168</v>
      </c>
      <c r="B181" s="133" t="s">
        <v>91</v>
      </c>
      <c r="C181" s="123" t="s">
        <v>317</v>
      </c>
      <c r="D181" s="122" t="s">
        <v>125</v>
      </c>
      <c r="E181" s="115">
        <v>3300</v>
      </c>
      <c r="F181" s="115">
        <v>1600.8</v>
      </c>
      <c r="G181" s="115">
        <f t="shared" si="13"/>
        <v>4900.8</v>
      </c>
      <c r="H181" s="116" t="s">
        <v>128</v>
      </c>
      <c r="I181" s="94" t="s">
        <v>129</v>
      </c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100"/>
      <c r="AH181" s="100"/>
      <c r="AI181" s="100"/>
      <c r="AJ181" s="100"/>
      <c r="AK181" s="100"/>
      <c r="AL181" s="100"/>
      <c r="AM181" s="100"/>
      <c r="AN181" s="100"/>
      <c r="AO181" s="100"/>
      <c r="AP181" s="100"/>
      <c r="AQ181" s="100"/>
      <c r="AR181" s="100"/>
      <c r="AS181" s="100"/>
      <c r="AT181" s="100"/>
      <c r="AU181" s="100"/>
      <c r="AV181" s="100"/>
      <c r="AW181" s="100"/>
      <c r="AX181" s="100"/>
      <c r="AY181" s="100"/>
      <c r="AZ181" s="100"/>
      <c r="BA181" s="100"/>
      <c r="BB181" s="100"/>
      <c r="BC181" s="100"/>
      <c r="BD181" s="100"/>
      <c r="BE181" s="100"/>
      <c r="BF181" s="100"/>
      <c r="BG181" s="100"/>
      <c r="BH181" s="100"/>
      <c r="BI181" s="100"/>
      <c r="BJ181" s="100"/>
      <c r="BK181" s="100"/>
      <c r="BL181" s="100"/>
      <c r="BM181" s="100"/>
      <c r="BN181" s="100"/>
      <c r="BO181" s="100"/>
      <c r="BP181" s="100"/>
      <c r="BQ181" s="100"/>
      <c r="BR181" s="100"/>
      <c r="BS181" s="100"/>
    </row>
    <row r="182" s="91" customFormat="1" ht="20.25" customHeight="1" spans="1:71">
      <c r="A182" s="94">
        <v>169</v>
      </c>
      <c r="B182" s="133" t="s">
        <v>91</v>
      </c>
      <c r="C182" s="123" t="s">
        <v>318</v>
      </c>
      <c r="D182" s="122" t="s">
        <v>125</v>
      </c>
      <c r="E182" s="115">
        <v>3300</v>
      </c>
      <c r="F182" s="115">
        <v>1600.8</v>
      </c>
      <c r="G182" s="115">
        <f t="shared" si="13"/>
        <v>4900.8</v>
      </c>
      <c r="H182" s="116" t="s">
        <v>128</v>
      </c>
      <c r="I182" s="94" t="s">
        <v>129</v>
      </c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  <c r="AT182" s="100"/>
      <c r="AU182" s="100"/>
      <c r="AV182" s="100"/>
      <c r="AW182" s="100"/>
      <c r="AX182" s="100"/>
      <c r="AY182" s="100"/>
      <c r="AZ182" s="100"/>
      <c r="BA182" s="100"/>
      <c r="BB182" s="100"/>
      <c r="BC182" s="100"/>
      <c r="BD182" s="100"/>
      <c r="BE182" s="100"/>
      <c r="BF182" s="100"/>
      <c r="BG182" s="100"/>
      <c r="BH182" s="100"/>
      <c r="BI182" s="100"/>
      <c r="BJ182" s="100"/>
      <c r="BK182" s="100"/>
      <c r="BL182" s="100"/>
      <c r="BM182" s="100"/>
      <c r="BN182" s="100"/>
      <c r="BO182" s="100"/>
      <c r="BP182" s="100"/>
      <c r="BQ182" s="100"/>
      <c r="BR182" s="100"/>
      <c r="BS182" s="100"/>
    </row>
    <row r="183" s="91" customFormat="1" ht="20.25" customHeight="1" spans="1:71">
      <c r="A183" s="94">
        <v>170</v>
      </c>
      <c r="B183" s="133" t="s">
        <v>92</v>
      </c>
      <c r="C183" s="123" t="s">
        <v>319</v>
      </c>
      <c r="D183" s="131" t="s">
        <v>125</v>
      </c>
      <c r="E183" s="115">
        <v>4950</v>
      </c>
      <c r="F183" s="115">
        <v>2401.2</v>
      </c>
      <c r="G183" s="115">
        <f t="shared" si="13"/>
        <v>7351.2</v>
      </c>
      <c r="H183" s="116" t="s">
        <v>122</v>
      </c>
      <c r="I183" s="94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0"/>
      <c r="AK183" s="100"/>
      <c r="AL183" s="100"/>
      <c r="AM183" s="100"/>
      <c r="AN183" s="100"/>
      <c r="AO183" s="100"/>
      <c r="AP183" s="100"/>
      <c r="AQ183" s="100"/>
      <c r="AR183" s="100"/>
      <c r="AS183" s="100"/>
      <c r="AT183" s="100"/>
      <c r="AU183" s="100"/>
      <c r="AV183" s="100"/>
      <c r="AW183" s="100"/>
      <c r="AX183" s="100"/>
      <c r="AY183" s="100"/>
      <c r="AZ183" s="100"/>
      <c r="BA183" s="100"/>
      <c r="BB183" s="100"/>
      <c r="BC183" s="100"/>
      <c r="BD183" s="100"/>
      <c r="BE183" s="100"/>
      <c r="BF183" s="100"/>
      <c r="BG183" s="100"/>
      <c r="BH183" s="100"/>
      <c r="BI183" s="100"/>
      <c r="BJ183" s="100"/>
      <c r="BK183" s="100"/>
      <c r="BL183" s="100"/>
      <c r="BM183" s="100"/>
      <c r="BN183" s="100"/>
      <c r="BO183" s="100"/>
      <c r="BP183" s="100"/>
      <c r="BQ183" s="100"/>
      <c r="BR183" s="100"/>
      <c r="BS183" s="100"/>
    </row>
    <row r="184" s="91" customFormat="1" ht="20.25" customHeight="1" spans="1:71">
      <c r="A184" s="94">
        <v>171</v>
      </c>
      <c r="B184" s="133" t="s">
        <v>92</v>
      </c>
      <c r="C184" s="123" t="s">
        <v>320</v>
      </c>
      <c r="D184" s="131" t="s">
        <v>125</v>
      </c>
      <c r="E184" s="115">
        <v>4950</v>
      </c>
      <c r="F184" s="115">
        <v>2401.2</v>
      </c>
      <c r="G184" s="115">
        <f t="shared" si="13"/>
        <v>7351.2</v>
      </c>
      <c r="H184" s="116" t="s">
        <v>122</v>
      </c>
      <c r="I184" s="94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100"/>
      <c r="AU184" s="100"/>
      <c r="AV184" s="100"/>
      <c r="AW184" s="100"/>
      <c r="AX184" s="100"/>
      <c r="AY184" s="100"/>
      <c r="AZ184" s="100"/>
      <c r="BA184" s="100"/>
      <c r="BB184" s="100"/>
      <c r="BC184" s="100"/>
      <c r="BD184" s="100"/>
      <c r="BE184" s="100"/>
      <c r="BF184" s="100"/>
      <c r="BG184" s="100"/>
      <c r="BH184" s="100"/>
      <c r="BI184" s="100"/>
      <c r="BJ184" s="100"/>
      <c r="BK184" s="100"/>
      <c r="BL184" s="100"/>
      <c r="BM184" s="100"/>
      <c r="BN184" s="100"/>
      <c r="BO184" s="100"/>
      <c r="BP184" s="100"/>
      <c r="BQ184" s="100"/>
      <c r="BR184" s="100"/>
      <c r="BS184" s="100"/>
    </row>
    <row r="185" s="91" customFormat="1" ht="20.25" customHeight="1" spans="1:71">
      <c r="A185" s="94">
        <v>172</v>
      </c>
      <c r="B185" s="133" t="s">
        <v>92</v>
      </c>
      <c r="C185" s="123" t="s">
        <v>321</v>
      </c>
      <c r="D185" s="131" t="s">
        <v>125</v>
      </c>
      <c r="E185" s="115">
        <v>4950</v>
      </c>
      <c r="F185" s="115">
        <v>2401.2</v>
      </c>
      <c r="G185" s="115">
        <f t="shared" si="13"/>
        <v>7351.2</v>
      </c>
      <c r="H185" s="116" t="s">
        <v>122</v>
      </c>
      <c r="I185" s="94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  <c r="AB185" s="100"/>
      <c r="AC185" s="100"/>
      <c r="AD185" s="100"/>
      <c r="AE185" s="100"/>
      <c r="AF185" s="100"/>
      <c r="AG185" s="100"/>
      <c r="AH185" s="100"/>
      <c r="AI185" s="100"/>
      <c r="AJ185" s="100"/>
      <c r="AK185" s="100"/>
      <c r="AL185" s="100"/>
      <c r="AM185" s="100"/>
      <c r="AN185" s="100"/>
      <c r="AO185" s="100"/>
      <c r="AP185" s="100"/>
      <c r="AQ185" s="100"/>
      <c r="AR185" s="100"/>
      <c r="AS185" s="100"/>
      <c r="AT185" s="100"/>
      <c r="AU185" s="100"/>
      <c r="AV185" s="100"/>
      <c r="AW185" s="100"/>
      <c r="AX185" s="100"/>
      <c r="AY185" s="100"/>
      <c r="AZ185" s="100"/>
      <c r="BA185" s="100"/>
      <c r="BB185" s="100"/>
      <c r="BC185" s="100"/>
      <c r="BD185" s="100"/>
      <c r="BE185" s="100"/>
      <c r="BF185" s="100"/>
      <c r="BG185" s="100"/>
      <c r="BH185" s="100"/>
      <c r="BI185" s="100"/>
      <c r="BJ185" s="100"/>
      <c r="BK185" s="100"/>
      <c r="BL185" s="100"/>
      <c r="BM185" s="100"/>
      <c r="BN185" s="100"/>
      <c r="BO185" s="100"/>
      <c r="BP185" s="100"/>
      <c r="BQ185" s="100"/>
      <c r="BR185" s="100"/>
      <c r="BS185" s="100"/>
    </row>
    <row r="186" s="91" customFormat="1" customHeight="1" spans="1:71">
      <c r="A186" s="94">
        <v>173</v>
      </c>
      <c r="B186" s="133" t="s">
        <v>92</v>
      </c>
      <c r="C186" s="123" t="s">
        <v>322</v>
      </c>
      <c r="D186" s="131" t="s">
        <v>121</v>
      </c>
      <c r="E186" s="115">
        <v>4950</v>
      </c>
      <c r="F186" s="115">
        <v>2401.2</v>
      </c>
      <c r="G186" s="115">
        <f t="shared" si="13"/>
        <v>7351.2</v>
      </c>
      <c r="H186" s="116" t="s">
        <v>122</v>
      </c>
      <c r="I186" s="94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100"/>
      <c r="AD186" s="100"/>
      <c r="AE186" s="100"/>
      <c r="AF186" s="100"/>
      <c r="AG186" s="100"/>
      <c r="AH186" s="100"/>
      <c r="AI186" s="100"/>
      <c r="AJ186" s="100"/>
      <c r="AK186" s="100"/>
      <c r="AL186" s="100"/>
      <c r="AM186" s="100"/>
      <c r="AN186" s="100"/>
      <c r="AO186" s="100"/>
      <c r="AP186" s="100"/>
      <c r="AQ186" s="100"/>
      <c r="AR186" s="100"/>
      <c r="AS186" s="100"/>
      <c r="AT186" s="100"/>
      <c r="AU186" s="100"/>
      <c r="AV186" s="100"/>
      <c r="AW186" s="100"/>
      <c r="AX186" s="100"/>
      <c r="AY186" s="100"/>
      <c r="AZ186" s="100"/>
      <c r="BA186" s="100"/>
      <c r="BB186" s="100"/>
      <c r="BC186" s="100"/>
      <c r="BD186" s="100"/>
      <c r="BE186" s="100"/>
      <c r="BF186" s="100"/>
      <c r="BG186" s="100"/>
      <c r="BH186" s="100"/>
      <c r="BI186" s="100"/>
      <c r="BJ186" s="100"/>
      <c r="BK186" s="100"/>
      <c r="BL186" s="100"/>
      <c r="BM186" s="100"/>
      <c r="BN186" s="100"/>
      <c r="BO186" s="100"/>
      <c r="BP186" s="100"/>
      <c r="BQ186" s="100"/>
      <c r="BR186" s="100"/>
      <c r="BS186" s="100"/>
    </row>
    <row r="187" s="91" customFormat="1" customHeight="1" spans="1:71">
      <c r="A187" s="94">
        <v>174</v>
      </c>
      <c r="B187" s="145" t="s">
        <v>323</v>
      </c>
      <c r="C187" s="123" t="s">
        <v>324</v>
      </c>
      <c r="D187" s="131" t="s">
        <v>125</v>
      </c>
      <c r="E187" s="115">
        <v>4950</v>
      </c>
      <c r="F187" s="115">
        <v>2401.2</v>
      </c>
      <c r="G187" s="115">
        <f t="shared" ref="G187:G214" si="14">E187+F187</f>
        <v>7351.2</v>
      </c>
      <c r="H187" s="116" t="s">
        <v>122</v>
      </c>
      <c r="I187" s="94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  <c r="AB187" s="100"/>
      <c r="AC187" s="100"/>
      <c r="AD187" s="100"/>
      <c r="AE187" s="100"/>
      <c r="AF187" s="100"/>
      <c r="AG187" s="100"/>
      <c r="AH187" s="100"/>
      <c r="AI187" s="100"/>
      <c r="AJ187" s="100"/>
      <c r="AK187" s="100"/>
      <c r="AL187" s="100"/>
      <c r="AM187" s="100"/>
      <c r="AN187" s="100"/>
      <c r="AO187" s="100"/>
      <c r="AP187" s="100"/>
      <c r="AQ187" s="100"/>
      <c r="AR187" s="100"/>
      <c r="AS187" s="100"/>
      <c r="AT187" s="100"/>
      <c r="AU187" s="100"/>
      <c r="AV187" s="100"/>
      <c r="AW187" s="100"/>
      <c r="AX187" s="100"/>
      <c r="AY187" s="100"/>
      <c r="AZ187" s="100"/>
      <c r="BA187" s="100"/>
      <c r="BB187" s="100"/>
      <c r="BC187" s="100"/>
      <c r="BD187" s="100"/>
      <c r="BE187" s="100"/>
      <c r="BF187" s="100"/>
      <c r="BG187" s="100"/>
      <c r="BH187" s="100"/>
      <c r="BI187" s="100"/>
      <c r="BJ187" s="100"/>
      <c r="BK187" s="100"/>
      <c r="BL187" s="100"/>
      <c r="BM187" s="100"/>
      <c r="BN187" s="100"/>
      <c r="BO187" s="100"/>
      <c r="BP187" s="100"/>
      <c r="BQ187" s="100"/>
      <c r="BR187" s="100"/>
      <c r="BS187" s="100"/>
    </row>
    <row r="188" s="91" customFormat="1" customHeight="1" spans="1:71">
      <c r="A188" s="94">
        <v>175</v>
      </c>
      <c r="B188" s="145" t="s">
        <v>323</v>
      </c>
      <c r="C188" s="123" t="s">
        <v>325</v>
      </c>
      <c r="D188" s="131" t="s">
        <v>125</v>
      </c>
      <c r="E188" s="115">
        <v>4950</v>
      </c>
      <c r="F188" s="115">
        <v>2401.2</v>
      </c>
      <c r="G188" s="115">
        <f t="shared" si="14"/>
        <v>7351.2</v>
      </c>
      <c r="H188" s="116" t="s">
        <v>122</v>
      </c>
      <c r="I188" s="94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  <c r="AA188" s="100"/>
      <c r="AB188" s="100"/>
      <c r="AC188" s="100"/>
      <c r="AD188" s="100"/>
      <c r="AE188" s="100"/>
      <c r="AF188" s="100"/>
      <c r="AG188" s="100"/>
      <c r="AH188" s="100"/>
      <c r="AI188" s="100"/>
      <c r="AJ188" s="100"/>
      <c r="AK188" s="100"/>
      <c r="AL188" s="100"/>
      <c r="AM188" s="100"/>
      <c r="AN188" s="100"/>
      <c r="AO188" s="100"/>
      <c r="AP188" s="100"/>
      <c r="AQ188" s="100"/>
      <c r="AR188" s="100"/>
      <c r="AS188" s="100"/>
      <c r="AT188" s="100"/>
      <c r="AU188" s="100"/>
      <c r="AV188" s="100"/>
      <c r="AW188" s="100"/>
      <c r="AX188" s="100"/>
      <c r="AY188" s="100"/>
      <c r="AZ188" s="100"/>
      <c r="BA188" s="100"/>
      <c r="BB188" s="100"/>
      <c r="BC188" s="100"/>
      <c r="BD188" s="100"/>
      <c r="BE188" s="100"/>
      <c r="BF188" s="100"/>
      <c r="BG188" s="100"/>
      <c r="BH188" s="100"/>
      <c r="BI188" s="100"/>
      <c r="BJ188" s="100"/>
      <c r="BK188" s="100"/>
      <c r="BL188" s="100"/>
      <c r="BM188" s="100"/>
      <c r="BN188" s="100"/>
      <c r="BO188" s="100"/>
      <c r="BP188" s="100"/>
      <c r="BQ188" s="100"/>
      <c r="BR188" s="100"/>
      <c r="BS188" s="100"/>
    </row>
    <row r="189" s="91" customFormat="1" customHeight="1" spans="1:71">
      <c r="A189" s="94">
        <v>176</v>
      </c>
      <c r="B189" s="145" t="s">
        <v>94</v>
      </c>
      <c r="C189" s="123" t="s">
        <v>326</v>
      </c>
      <c r="D189" s="132" t="s">
        <v>125</v>
      </c>
      <c r="E189" s="115">
        <v>4950</v>
      </c>
      <c r="F189" s="115">
        <v>2401.2</v>
      </c>
      <c r="G189" s="115">
        <f t="shared" si="14"/>
        <v>7351.2</v>
      </c>
      <c r="H189" s="116" t="s">
        <v>122</v>
      </c>
      <c r="I189" s="94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  <c r="AB189" s="100"/>
      <c r="AC189" s="100"/>
      <c r="AD189" s="100"/>
      <c r="AE189" s="100"/>
      <c r="AF189" s="100"/>
      <c r="AG189" s="100"/>
      <c r="AH189" s="100"/>
      <c r="AI189" s="100"/>
      <c r="AJ189" s="100"/>
      <c r="AK189" s="100"/>
      <c r="AL189" s="100"/>
      <c r="AM189" s="100"/>
      <c r="AN189" s="100"/>
      <c r="AO189" s="100"/>
      <c r="AP189" s="100"/>
      <c r="AQ189" s="100"/>
      <c r="AR189" s="100"/>
      <c r="AS189" s="100"/>
      <c r="AT189" s="100"/>
      <c r="AU189" s="100"/>
      <c r="AV189" s="100"/>
      <c r="AW189" s="100"/>
      <c r="AX189" s="100"/>
      <c r="AY189" s="100"/>
      <c r="AZ189" s="100"/>
      <c r="BA189" s="100"/>
      <c r="BB189" s="100"/>
      <c r="BC189" s="100"/>
      <c r="BD189" s="100"/>
      <c r="BE189" s="100"/>
      <c r="BF189" s="100"/>
      <c r="BG189" s="100"/>
      <c r="BH189" s="100"/>
      <c r="BI189" s="100"/>
      <c r="BJ189" s="100"/>
      <c r="BK189" s="100"/>
      <c r="BL189" s="100"/>
      <c r="BM189" s="100"/>
      <c r="BN189" s="100"/>
      <c r="BO189" s="100"/>
      <c r="BP189" s="100"/>
      <c r="BQ189" s="100"/>
      <c r="BR189" s="100"/>
      <c r="BS189" s="100"/>
    </row>
    <row r="190" s="91" customFormat="1" customHeight="1" spans="1:71">
      <c r="A190" s="94">
        <v>177</v>
      </c>
      <c r="B190" s="145" t="s">
        <v>95</v>
      </c>
      <c r="C190" s="115" t="s">
        <v>327</v>
      </c>
      <c r="D190" s="122" t="s">
        <v>125</v>
      </c>
      <c r="E190" s="115">
        <v>4950</v>
      </c>
      <c r="F190" s="115">
        <v>2401.2</v>
      </c>
      <c r="G190" s="115">
        <f t="shared" si="14"/>
        <v>7351.2</v>
      </c>
      <c r="H190" s="116" t="s">
        <v>122</v>
      </c>
      <c r="I190" s="94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100"/>
      <c r="AC190" s="100"/>
      <c r="AD190" s="100"/>
      <c r="AE190" s="100"/>
      <c r="AF190" s="100"/>
      <c r="AG190" s="100"/>
      <c r="AH190" s="100"/>
      <c r="AI190" s="100"/>
      <c r="AJ190" s="100"/>
      <c r="AK190" s="100"/>
      <c r="AL190" s="100"/>
      <c r="AM190" s="100"/>
      <c r="AN190" s="100"/>
      <c r="AO190" s="100"/>
      <c r="AP190" s="100"/>
      <c r="AQ190" s="100"/>
      <c r="AR190" s="100"/>
      <c r="AS190" s="100"/>
      <c r="AT190" s="100"/>
      <c r="AU190" s="100"/>
      <c r="AV190" s="100"/>
      <c r="AW190" s="100"/>
      <c r="AX190" s="100"/>
      <c r="AY190" s="100"/>
      <c r="AZ190" s="100"/>
      <c r="BA190" s="100"/>
      <c r="BB190" s="100"/>
      <c r="BC190" s="100"/>
      <c r="BD190" s="100"/>
      <c r="BE190" s="100"/>
      <c r="BF190" s="100"/>
      <c r="BG190" s="100"/>
      <c r="BH190" s="100"/>
      <c r="BI190" s="100"/>
      <c r="BJ190" s="100"/>
      <c r="BK190" s="100"/>
      <c r="BL190" s="100"/>
      <c r="BM190" s="100"/>
      <c r="BN190" s="100"/>
      <c r="BO190" s="100"/>
      <c r="BP190" s="100"/>
      <c r="BQ190" s="100"/>
      <c r="BR190" s="100"/>
      <c r="BS190" s="100"/>
    </row>
    <row r="191" s="91" customFormat="1" customHeight="1" spans="1:71">
      <c r="A191" s="94">
        <v>178</v>
      </c>
      <c r="B191" s="145" t="s">
        <v>96</v>
      </c>
      <c r="C191" s="115" t="s">
        <v>328</v>
      </c>
      <c r="D191" s="122" t="s">
        <v>125</v>
      </c>
      <c r="E191" s="115">
        <v>4950</v>
      </c>
      <c r="F191" s="115">
        <v>2401.2</v>
      </c>
      <c r="G191" s="115">
        <f t="shared" si="14"/>
        <v>7351.2</v>
      </c>
      <c r="H191" s="116" t="s">
        <v>122</v>
      </c>
      <c r="I191" s="94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100"/>
      <c r="AD191" s="100"/>
      <c r="AE191" s="100"/>
      <c r="AF191" s="100"/>
      <c r="AG191" s="100"/>
      <c r="AH191" s="100"/>
      <c r="AI191" s="100"/>
      <c r="AJ191" s="100"/>
      <c r="AK191" s="100"/>
      <c r="AL191" s="100"/>
      <c r="AM191" s="100"/>
      <c r="AN191" s="100"/>
      <c r="AO191" s="100"/>
      <c r="AP191" s="100"/>
      <c r="AQ191" s="100"/>
      <c r="AR191" s="100"/>
      <c r="AS191" s="100"/>
      <c r="AT191" s="100"/>
      <c r="AU191" s="100"/>
      <c r="AV191" s="100"/>
      <c r="AW191" s="100"/>
      <c r="AX191" s="100"/>
      <c r="AY191" s="100"/>
      <c r="AZ191" s="100"/>
      <c r="BA191" s="100"/>
      <c r="BB191" s="100"/>
      <c r="BC191" s="100"/>
      <c r="BD191" s="100"/>
      <c r="BE191" s="100"/>
      <c r="BF191" s="100"/>
      <c r="BG191" s="100"/>
      <c r="BH191" s="100"/>
      <c r="BI191" s="100"/>
      <c r="BJ191" s="100"/>
      <c r="BK191" s="100"/>
      <c r="BL191" s="100"/>
      <c r="BM191" s="100"/>
      <c r="BN191" s="100"/>
      <c r="BO191" s="100"/>
      <c r="BP191" s="100"/>
      <c r="BQ191" s="100"/>
      <c r="BR191" s="100"/>
      <c r="BS191" s="100"/>
    </row>
    <row r="192" s="91" customFormat="1" customHeight="1" spans="1:71">
      <c r="A192" s="94">
        <v>179</v>
      </c>
      <c r="B192" s="145" t="s">
        <v>97</v>
      </c>
      <c r="C192" s="115" t="s">
        <v>329</v>
      </c>
      <c r="D192" s="122" t="s">
        <v>121</v>
      </c>
      <c r="E192" s="115">
        <v>4950</v>
      </c>
      <c r="F192" s="115">
        <v>2401.2</v>
      </c>
      <c r="G192" s="115">
        <f t="shared" si="14"/>
        <v>7351.2</v>
      </c>
      <c r="H192" s="116" t="s">
        <v>122</v>
      </c>
      <c r="I192" s="94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0"/>
      <c r="AD192" s="100"/>
      <c r="AE192" s="100"/>
      <c r="AF192" s="100"/>
      <c r="AG192" s="100"/>
      <c r="AH192" s="100"/>
      <c r="AI192" s="10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100"/>
      <c r="AU192" s="100"/>
      <c r="AV192" s="100"/>
      <c r="AW192" s="100"/>
      <c r="AX192" s="100"/>
      <c r="AY192" s="100"/>
      <c r="AZ192" s="100"/>
      <c r="BA192" s="100"/>
      <c r="BB192" s="100"/>
      <c r="BC192" s="100"/>
      <c r="BD192" s="100"/>
      <c r="BE192" s="100"/>
      <c r="BF192" s="100"/>
      <c r="BG192" s="100"/>
      <c r="BH192" s="100"/>
      <c r="BI192" s="100"/>
      <c r="BJ192" s="100"/>
      <c r="BK192" s="100"/>
      <c r="BL192" s="100"/>
      <c r="BM192" s="100"/>
      <c r="BN192" s="100"/>
      <c r="BO192" s="100"/>
      <c r="BP192" s="100"/>
      <c r="BQ192" s="100"/>
      <c r="BR192" s="100"/>
      <c r="BS192" s="100"/>
    </row>
    <row r="193" s="91" customFormat="1" customHeight="1" spans="1:71">
      <c r="A193" s="94">
        <v>180</v>
      </c>
      <c r="B193" s="145" t="s">
        <v>98</v>
      </c>
      <c r="C193" s="115" t="s">
        <v>330</v>
      </c>
      <c r="D193" s="122" t="s">
        <v>125</v>
      </c>
      <c r="E193" s="115">
        <v>4950</v>
      </c>
      <c r="F193" s="115">
        <v>2401.2</v>
      </c>
      <c r="G193" s="115">
        <f t="shared" si="14"/>
        <v>7351.2</v>
      </c>
      <c r="H193" s="116" t="s">
        <v>122</v>
      </c>
      <c r="I193" s="94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100"/>
      <c r="AD193" s="100"/>
      <c r="AE193" s="100"/>
      <c r="AF193" s="100"/>
      <c r="AG193" s="100"/>
      <c r="AH193" s="100"/>
      <c r="AI193" s="100"/>
      <c r="AJ193" s="100"/>
      <c r="AK193" s="100"/>
      <c r="AL193" s="100"/>
      <c r="AM193" s="100"/>
      <c r="AN193" s="100"/>
      <c r="AO193" s="100"/>
      <c r="AP193" s="100"/>
      <c r="AQ193" s="100"/>
      <c r="AR193" s="100"/>
      <c r="AS193" s="100"/>
      <c r="AT193" s="100"/>
      <c r="AU193" s="100"/>
      <c r="AV193" s="100"/>
      <c r="AW193" s="100"/>
      <c r="AX193" s="100"/>
      <c r="AY193" s="100"/>
      <c r="AZ193" s="100"/>
      <c r="BA193" s="100"/>
      <c r="BB193" s="100"/>
      <c r="BC193" s="100"/>
      <c r="BD193" s="100"/>
      <c r="BE193" s="100"/>
      <c r="BF193" s="100"/>
      <c r="BG193" s="100"/>
      <c r="BH193" s="100"/>
      <c r="BI193" s="100"/>
      <c r="BJ193" s="100"/>
      <c r="BK193" s="100"/>
      <c r="BL193" s="100"/>
      <c r="BM193" s="100"/>
      <c r="BN193" s="100"/>
      <c r="BO193" s="100"/>
      <c r="BP193" s="100"/>
      <c r="BQ193" s="100"/>
      <c r="BR193" s="100"/>
      <c r="BS193" s="100"/>
    </row>
    <row r="194" s="91" customFormat="1" customHeight="1" spans="1:71">
      <c r="A194" s="94">
        <v>181</v>
      </c>
      <c r="B194" s="145" t="s">
        <v>98</v>
      </c>
      <c r="C194" s="115" t="s">
        <v>331</v>
      </c>
      <c r="D194" s="122" t="s">
        <v>125</v>
      </c>
      <c r="E194" s="115">
        <v>4950</v>
      </c>
      <c r="F194" s="115">
        <v>2401.2</v>
      </c>
      <c r="G194" s="115">
        <f t="shared" si="14"/>
        <v>7351.2</v>
      </c>
      <c r="H194" s="116" t="s">
        <v>122</v>
      </c>
      <c r="I194" s="94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  <c r="AB194" s="100"/>
      <c r="AC194" s="100"/>
      <c r="AD194" s="100"/>
      <c r="AE194" s="100"/>
      <c r="AF194" s="100"/>
      <c r="AG194" s="100"/>
      <c r="AH194" s="100"/>
      <c r="AI194" s="100"/>
      <c r="AJ194" s="100"/>
      <c r="AK194" s="100"/>
      <c r="AL194" s="100"/>
      <c r="AM194" s="100"/>
      <c r="AN194" s="100"/>
      <c r="AO194" s="100"/>
      <c r="AP194" s="100"/>
      <c r="AQ194" s="100"/>
      <c r="AR194" s="100"/>
      <c r="AS194" s="100"/>
      <c r="AT194" s="100"/>
      <c r="AU194" s="100"/>
      <c r="AV194" s="100"/>
      <c r="AW194" s="100"/>
      <c r="AX194" s="100"/>
      <c r="AY194" s="100"/>
      <c r="AZ194" s="100"/>
      <c r="BA194" s="100"/>
      <c r="BB194" s="100"/>
      <c r="BC194" s="100"/>
      <c r="BD194" s="100"/>
      <c r="BE194" s="100"/>
      <c r="BF194" s="100"/>
      <c r="BG194" s="100"/>
      <c r="BH194" s="100"/>
      <c r="BI194" s="100"/>
      <c r="BJ194" s="100"/>
      <c r="BK194" s="100"/>
      <c r="BL194" s="100"/>
      <c r="BM194" s="100"/>
      <c r="BN194" s="100"/>
      <c r="BO194" s="100"/>
      <c r="BP194" s="100"/>
      <c r="BQ194" s="100"/>
      <c r="BR194" s="100"/>
      <c r="BS194" s="100"/>
    </row>
    <row r="195" s="91" customFormat="1" customHeight="1" spans="1:71">
      <c r="A195" s="94">
        <v>182</v>
      </c>
      <c r="B195" s="145" t="s">
        <v>99</v>
      </c>
      <c r="C195" s="115" t="s">
        <v>332</v>
      </c>
      <c r="D195" s="122" t="s">
        <v>125</v>
      </c>
      <c r="E195" s="115">
        <v>4950</v>
      </c>
      <c r="F195" s="115">
        <v>2401.2</v>
      </c>
      <c r="G195" s="115">
        <f t="shared" si="14"/>
        <v>7351.2</v>
      </c>
      <c r="H195" s="116" t="s">
        <v>122</v>
      </c>
      <c r="I195" s="94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  <c r="AB195" s="100"/>
      <c r="AC195" s="100"/>
      <c r="AD195" s="100"/>
      <c r="AE195" s="100"/>
      <c r="AF195" s="100"/>
      <c r="AG195" s="100"/>
      <c r="AH195" s="100"/>
      <c r="AI195" s="100"/>
      <c r="AJ195" s="100"/>
      <c r="AK195" s="100"/>
      <c r="AL195" s="100"/>
      <c r="AM195" s="100"/>
      <c r="AN195" s="100"/>
      <c r="AO195" s="100"/>
      <c r="AP195" s="100"/>
      <c r="AQ195" s="100"/>
      <c r="AR195" s="100"/>
      <c r="AS195" s="100"/>
      <c r="AT195" s="100"/>
      <c r="AU195" s="100"/>
      <c r="AV195" s="100"/>
      <c r="AW195" s="100"/>
      <c r="AX195" s="100"/>
      <c r="AY195" s="100"/>
      <c r="AZ195" s="100"/>
      <c r="BA195" s="100"/>
      <c r="BB195" s="100"/>
      <c r="BC195" s="100"/>
      <c r="BD195" s="100"/>
      <c r="BE195" s="100"/>
      <c r="BF195" s="100"/>
      <c r="BG195" s="100"/>
      <c r="BH195" s="100"/>
      <c r="BI195" s="100"/>
      <c r="BJ195" s="100"/>
      <c r="BK195" s="100"/>
      <c r="BL195" s="100"/>
      <c r="BM195" s="100"/>
      <c r="BN195" s="100"/>
      <c r="BO195" s="100"/>
      <c r="BP195" s="100"/>
      <c r="BQ195" s="100"/>
      <c r="BR195" s="100"/>
      <c r="BS195" s="100"/>
    </row>
    <row r="196" s="91" customFormat="1" customHeight="1" spans="1:71">
      <c r="A196" s="94">
        <v>183</v>
      </c>
      <c r="B196" s="145" t="s">
        <v>100</v>
      </c>
      <c r="C196" s="115" t="s">
        <v>333</v>
      </c>
      <c r="D196" s="122" t="s">
        <v>125</v>
      </c>
      <c r="E196" s="115">
        <v>4950</v>
      </c>
      <c r="F196" s="115">
        <v>2401.2</v>
      </c>
      <c r="G196" s="115">
        <f t="shared" si="14"/>
        <v>7351.2</v>
      </c>
      <c r="H196" s="116" t="s">
        <v>122</v>
      </c>
      <c r="I196" s="94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  <c r="AB196" s="100"/>
      <c r="AC196" s="100"/>
      <c r="AD196" s="100"/>
      <c r="AE196" s="100"/>
      <c r="AF196" s="100"/>
      <c r="AG196" s="100"/>
      <c r="AH196" s="100"/>
      <c r="AI196" s="100"/>
      <c r="AJ196" s="100"/>
      <c r="AK196" s="100"/>
      <c r="AL196" s="100"/>
      <c r="AM196" s="100"/>
      <c r="AN196" s="100"/>
      <c r="AO196" s="100"/>
      <c r="AP196" s="100"/>
      <c r="AQ196" s="100"/>
      <c r="AR196" s="100"/>
      <c r="AS196" s="100"/>
      <c r="AT196" s="100"/>
      <c r="AU196" s="100"/>
      <c r="AV196" s="100"/>
      <c r="AW196" s="100"/>
      <c r="AX196" s="100"/>
      <c r="AY196" s="100"/>
      <c r="AZ196" s="100"/>
      <c r="BA196" s="100"/>
      <c r="BB196" s="100"/>
      <c r="BC196" s="100"/>
      <c r="BD196" s="100"/>
      <c r="BE196" s="100"/>
      <c r="BF196" s="100"/>
      <c r="BG196" s="100"/>
      <c r="BH196" s="100"/>
      <c r="BI196" s="100"/>
      <c r="BJ196" s="100"/>
      <c r="BK196" s="100"/>
      <c r="BL196" s="100"/>
      <c r="BM196" s="100"/>
      <c r="BN196" s="100"/>
      <c r="BO196" s="100"/>
      <c r="BP196" s="100"/>
      <c r="BQ196" s="100"/>
      <c r="BR196" s="100"/>
      <c r="BS196" s="100"/>
    </row>
    <row r="197" s="91" customFormat="1" customHeight="1" spans="1:71">
      <c r="A197" s="94">
        <v>184</v>
      </c>
      <c r="B197" s="145" t="s">
        <v>101</v>
      </c>
      <c r="C197" s="115" t="s">
        <v>334</v>
      </c>
      <c r="D197" s="122" t="s">
        <v>125</v>
      </c>
      <c r="E197" s="115">
        <v>4950</v>
      </c>
      <c r="F197" s="115">
        <v>2401.2</v>
      </c>
      <c r="G197" s="115">
        <f t="shared" si="14"/>
        <v>7351.2</v>
      </c>
      <c r="H197" s="116" t="s">
        <v>122</v>
      </c>
      <c r="I197" s="94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  <c r="AB197" s="100"/>
      <c r="AC197" s="100"/>
      <c r="AD197" s="100"/>
      <c r="AE197" s="100"/>
      <c r="AF197" s="100"/>
      <c r="AG197" s="100"/>
      <c r="AH197" s="100"/>
      <c r="AI197" s="100"/>
      <c r="AJ197" s="100"/>
      <c r="AK197" s="100"/>
      <c r="AL197" s="100"/>
      <c r="AM197" s="100"/>
      <c r="AN197" s="100"/>
      <c r="AO197" s="100"/>
      <c r="AP197" s="100"/>
      <c r="AQ197" s="100"/>
      <c r="AR197" s="100"/>
      <c r="AS197" s="100"/>
      <c r="AT197" s="100"/>
      <c r="AU197" s="100"/>
      <c r="AV197" s="100"/>
      <c r="AW197" s="100"/>
      <c r="AX197" s="100"/>
      <c r="AY197" s="100"/>
      <c r="AZ197" s="100"/>
      <c r="BA197" s="100"/>
      <c r="BB197" s="100"/>
      <c r="BC197" s="100"/>
      <c r="BD197" s="100"/>
      <c r="BE197" s="100"/>
      <c r="BF197" s="100"/>
      <c r="BG197" s="100"/>
      <c r="BH197" s="100"/>
      <c r="BI197" s="100"/>
      <c r="BJ197" s="100"/>
      <c r="BK197" s="100"/>
      <c r="BL197" s="100"/>
      <c r="BM197" s="100"/>
      <c r="BN197" s="100"/>
      <c r="BO197" s="100"/>
      <c r="BP197" s="100"/>
      <c r="BQ197" s="100"/>
      <c r="BR197" s="100"/>
      <c r="BS197" s="100"/>
    </row>
    <row r="198" s="91" customFormat="1" customHeight="1" spans="1:71">
      <c r="A198" s="94">
        <v>185</v>
      </c>
      <c r="B198" s="145" t="s">
        <v>102</v>
      </c>
      <c r="C198" s="115" t="s">
        <v>335</v>
      </c>
      <c r="D198" s="122" t="s">
        <v>125</v>
      </c>
      <c r="E198" s="115">
        <v>4950</v>
      </c>
      <c r="F198" s="115">
        <v>2401.2</v>
      </c>
      <c r="G198" s="115">
        <f t="shared" si="14"/>
        <v>7351.2</v>
      </c>
      <c r="H198" s="116" t="s">
        <v>122</v>
      </c>
      <c r="I198" s="94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  <c r="AB198" s="100"/>
      <c r="AC198" s="100"/>
      <c r="AD198" s="100"/>
      <c r="AE198" s="100"/>
      <c r="AF198" s="100"/>
      <c r="AG198" s="100"/>
      <c r="AH198" s="100"/>
      <c r="AI198" s="100"/>
      <c r="AJ198" s="100"/>
      <c r="AK198" s="100"/>
      <c r="AL198" s="100"/>
      <c r="AM198" s="100"/>
      <c r="AN198" s="100"/>
      <c r="AO198" s="100"/>
      <c r="AP198" s="100"/>
      <c r="AQ198" s="100"/>
      <c r="AR198" s="100"/>
      <c r="AS198" s="100"/>
      <c r="AT198" s="100"/>
      <c r="AU198" s="100"/>
      <c r="AV198" s="100"/>
      <c r="AW198" s="100"/>
      <c r="AX198" s="100"/>
      <c r="AY198" s="100"/>
      <c r="AZ198" s="100"/>
      <c r="BA198" s="100"/>
      <c r="BB198" s="100"/>
      <c r="BC198" s="100"/>
      <c r="BD198" s="100"/>
      <c r="BE198" s="100"/>
      <c r="BF198" s="100"/>
      <c r="BG198" s="100"/>
      <c r="BH198" s="100"/>
      <c r="BI198" s="100"/>
      <c r="BJ198" s="100"/>
      <c r="BK198" s="100"/>
      <c r="BL198" s="100"/>
      <c r="BM198" s="100"/>
      <c r="BN198" s="100"/>
      <c r="BO198" s="100"/>
      <c r="BP198" s="100"/>
      <c r="BQ198" s="100"/>
      <c r="BR198" s="100"/>
      <c r="BS198" s="100"/>
    </row>
    <row r="199" s="91" customFormat="1" customHeight="1" spans="1:71">
      <c r="A199" s="94">
        <v>186</v>
      </c>
      <c r="B199" s="145" t="s">
        <v>103</v>
      </c>
      <c r="C199" s="115" t="s">
        <v>336</v>
      </c>
      <c r="D199" s="122" t="s">
        <v>121</v>
      </c>
      <c r="E199" s="115">
        <v>4950</v>
      </c>
      <c r="F199" s="115">
        <v>2401.2</v>
      </c>
      <c r="G199" s="115">
        <f t="shared" si="14"/>
        <v>7351.2</v>
      </c>
      <c r="H199" s="116" t="s">
        <v>122</v>
      </c>
      <c r="I199" s="94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100"/>
      <c r="AC199" s="100"/>
      <c r="AD199" s="100"/>
      <c r="AE199" s="100"/>
      <c r="AF199" s="100"/>
      <c r="AG199" s="100"/>
      <c r="AH199" s="100"/>
      <c r="AI199" s="100"/>
      <c r="AJ199" s="100"/>
      <c r="AK199" s="100"/>
      <c r="AL199" s="100"/>
      <c r="AM199" s="100"/>
      <c r="AN199" s="100"/>
      <c r="AO199" s="100"/>
      <c r="AP199" s="100"/>
      <c r="AQ199" s="100"/>
      <c r="AR199" s="100"/>
      <c r="AS199" s="100"/>
      <c r="AT199" s="100"/>
      <c r="AU199" s="100"/>
      <c r="AV199" s="100"/>
      <c r="AW199" s="100"/>
      <c r="AX199" s="100"/>
      <c r="AY199" s="100"/>
      <c r="AZ199" s="100"/>
      <c r="BA199" s="100"/>
      <c r="BB199" s="100"/>
      <c r="BC199" s="100"/>
      <c r="BD199" s="100"/>
      <c r="BE199" s="100"/>
      <c r="BF199" s="100"/>
      <c r="BG199" s="100"/>
      <c r="BH199" s="100"/>
      <c r="BI199" s="100"/>
      <c r="BJ199" s="100"/>
      <c r="BK199" s="100"/>
      <c r="BL199" s="100"/>
      <c r="BM199" s="100"/>
      <c r="BN199" s="100"/>
      <c r="BO199" s="100"/>
      <c r="BP199" s="100"/>
      <c r="BQ199" s="100"/>
      <c r="BR199" s="100"/>
      <c r="BS199" s="100"/>
    </row>
    <row r="200" s="91" customFormat="1" customHeight="1" spans="1:71">
      <c r="A200" s="94">
        <v>187</v>
      </c>
      <c r="B200" s="145" t="s">
        <v>103</v>
      </c>
      <c r="C200" s="115" t="s">
        <v>337</v>
      </c>
      <c r="D200" s="122" t="s">
        <v>121</v>
      </c>
      <c r="E200" s="115">
        <v>4950</v>
      </c>
      <c r="F200" s="115">
        <v>2401.2</v>
      </c>
      <c r="G200" s="115">
        <f t="shared" si="14"/>
        <v>7351.2</v>
      </c>
      <c r="H200" s="116" t="s">
        <v>122</v>
      </c>
      <c r="I200" s="94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  <c r="AB200" s="100"/>
      <c r="AC200" s="100"/>
      <c r="AD200" s="100"/>
      <c r="AE200" s="100"/>
      <c r="AF200" s="100"/>
      <c r="AG200" s="100"/>
      <c r="AH200" s="100"/>
      <c r="AI200" s="100"/>
      <c r="AJ200" s="100"/>
      <c r="AK200" s="100"/>
      <c r="AL200" s="100"/>
      <c r="AM200" s="100"/>
      <c r="AN200" s="100"/>
      <c r="AO200" s="100"/>
      <c r="AP200" s="100"/>
      <c r="AQ200" s="100"/>
      <c r="AR200" s="100"/>
      <c r="AS200" s="100"/>
      <c r="AT200" s="100"/>
      <c r="AU200" s="100"/>
      <c r="AV200" s="100"/>
      <c r="AW200" s="100"/>
      <c r="AX200" s="100"/>
      <c r="AY200" s="100"/>
      <c r="AZ200" s="100"/>
      <c r="BA200" s="100"/>
      <c r="BB200" s="100"/>
      <c r="BC200" s="100"/>
      <c r="BD200" s="100"/>
      <c r="BE200" s="100"/>
      <c r="BF200" s="100"/>
      <c r="BG200" s="100"/>
      <c r="BH200" s="100"/>
      <c r="BI200" s="100"/>
      <c r="BJ200" s="100"/>
      <c r="BK200" s="100"/>
      <c r="BL200" s="100"/>
      <c r="BM200" s="100"/>
      <c r="BN200" s="100"/>
      <c r="BO200" s="100"/>
      <c r="BP200" s="100"/>
      <c r="BQ200" s="100"/>
      <c r="BR200" s="100"/>
      <c r="BS200" s="100"/>
    </row>
    <row r="201" s="91" customFormat="1" customHeight="1" spans="1:71">
      <c r="A201" s="94">
        <v>188</v>
      </c>
      <c r="B201" s="145" t="s">
        <v>103</v>
      </c>
      <c r="C201" s="115" t="s">
        <v>338</v>
      </c>
      <c r="D201" s="122" t="s">
        <v>121</v>
      </c>
      <c r="E201" s="115">
        <v>4950</v>
      </c>
      <c r="F201" s="115">
        <v>2401.2</v>
      </c>
      <c r="G201" s="115">
        <f t="shared" si="14"/>
        <v>7351.2</v>
      </c>
      <c r="H201" s="116" t="s">
        <v>122</v>
      </c>
      <c r="I201" s="94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  <c r="AB201" s="100"/>
      <c r="AC201" s="100"/>
      <c r="AD201" s="100"/>
      <c r="AE201" s="100"/>
      <c r="AF201" s="100"/>
      <c r="AG201" s="100"/>
      <c r="AH201" s="100"/>
      <c r="AI201" s="100"/>
      <c r="AJ201" s="100"/>
      <c r="AK201" s="100"/>
      <c r="AL201" s="100"/>
      <c r="AM201" s="100"/>
      <c r="AN201" s="100"/>
      <c r="AO201" s="100"/>
      <c r="AP201" s="100"/>
      <c r="AQ201" s="100"/>
      <c r="AR201" s="100"/>
      <c r="AS201" s="100"/>
      <c r="AT201" s="100"/>
      <c r="AU201" s="100"/>
      <c r="AV201" s="100"/>
      <c r="AW201" s="100"/>
      <c r="AX201" s="100"/>
      <c r="AY201" s="100"/>
      <c r="AZ201" s="100"/>
      <c r="BA201" s="100"/>
      <c r="BB201" s="100"/>
      <c r="BC201" s="100"/>
      <c r="BD201" s="100"/>
      <c r="BE201" s="100"/>
      <c r="BF201" s="100"/>
      <c r="BG201" s="100"/>
      <c r="BH201" s="100"/>
      <c r="BI201" s="100"/>
      <c r="BJ201" s="100"/>
      <c r="BK201" s="100"/>
      <c r="BL201" s="100"/>
      <c r="BM201" s="100"/>
      <c r="BN201" s="100"/>
      <c r="BO201" s="100"/>
      <c r="BP201" s="100"/>
      <c r="BQ201" s="100"/>
      <c r="BR201" s="100"/>
      <c r="BS201" s="100"/>
    </row>
    <row r="202" s="91" customFormat="1" customHeight="1" spans="1:71">
      <c r="A202" s="94">
        <v>189</v>
      </c>
      <c r="B202" s="145" t="s">
        <v>103</v>
      </c>
      <c r="C202" s="115" t="s">
        <v>339</v>
      </c>
      <c r="D202" s="122" t="s">
        <v>121</v>
      </c>
      <c r="E202" s="115">
        <v>4950</v>
      </c>
      <c r="F202" s="115">
        <v>2401.2</v>
      </c>
      <c r="G202" s="115">
        <f t="shared" si="14"/>
        <v>7351.2</v>
      </c>
      <c r="H202" s="116" t="s">
        <v>122</v>
      </c>
      <c r="I202" s="94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  <c r="AA202" s="100"/>
      <c r="AB202" s="100"/>
      <c r="AC202" s="100"/>
      <c r="AD202" s="100"/>
      <c r="AE202" s="100"/>
      <c r="AF202" s="100"/>
      <c r="AG202" s="100"/>
      <c r="AH202" s="100"/>
      <c r="AI202" s="100"/>
      <c r="AJ202" s="100"/>
      <c r="AK202" s="100"/>
      <c r="AL202" s="100"/>
      <c r="AM202" s="100"/>
      <c r="AN202" s="100"/>
      <c r="AO202" s="100"/>
      <c r="AP202" s="100"/>
      <c r="AQ202" s="100"/>
      <c r="AR202" s="100"/>
      <c r="AS202" s="100"/>
      <c r="AT202" s="100"/>
      <c r="AU202" s="100"/>
      <c r="AV202" s="100"/>
      <c r="AW202" s="100"/>
      <c r="AX202" s="100"/>
      <c r="AY202" s="100"/>
      <c r="AZ202" s="100"/>
      <c r="BA202" s="100"/>
      <c r="BB202" s="100"/>
      <c r="BC202" s="100"/>
      <c r="BD202" s="100"/>
      <c r="BE202" s="100"/>
      <c r="BF202" s="100"/>
      <c r="BG202" s="100"/>
      <c r="BH202" s="100"/>
      <c r="BI202" s="100"/>
      <c r="BJ202" s="100"/>
      <c r="BK202" s="100"/>
      <c r="BL202" s="100"/>
      <c r="BM202" s="100"/>
      <c r="BN202" s="100"/>
      <c r="BO202" s="100"/>
      <c r="BP202" s="100"/>
      <c r="BQ202" s="100"/>
      <c r="BR202" s="100"/>
      <c r="BS202" s="100"/>
    </row>
    <row r="203" s="91" customFormat="1" customHeight="1" spans="1:71">
      <c r="A203" s="94">
        <v>190</v>
      </c>
      <c r="B203" s="145" t="s">
        <v>103</v>
      </c>
      <c r="C203" s="115" t="s">
        <v>340</v>
      </c>
      <c r="D203" s="122" t="s">
        <v>125</v>
      </c>
      <c r="E203" s="115">
        <v>4950</v>
      </c>
      <c r="F203" s="115">
        <v>2401.2</v>
      </c>
      <c r="G203" s="115">
        <f t="shared" si="14"/>
        <v>7351.2</v>
      </c>
      <c r="H203" s="116" t="s">
        <v>122</v>
      </c>
      <c r="I203" s="94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  <c r="AA203" s="100"/>
      <c r="AB203" s="100"/>
      <c r="AC203" s="100"/>
      <c r="AD203" s="100"/>
      <c r="AE203" s="100"/>
      <c r="AF203" s="100"/>
      <c r="AG203" s="100"/>
      <c r="AH203" s="100"/>
      <c r="AI203" s="100"/>
      <c r="AJ203" s="100"/>
      <c r="AK203" s="100"/>
      <c r="AL203" s="100"/>
      <c r="AM203" s="100"/>
      <c r="AN203" s="100"/>
      <c r="AO203" s="100"/>
      <c r="AP203" s="100"/>
      <c r="AQ203" s="100"/>
      <c r="AR203" s="100"/>
      <c r="AS203" s="100"/>
      <c r="AT203" s="100"/>
      <c r="AU203" s="100"/>
      <c r="AV203" s="100"/>
      <c r="AW203" s="100"/>
      <c r="AX203" s="100"/>
      <c r="AY203" s="100"/>
      <c r="AZ203" s="100"/>
      <c r="BA203" s="100"/>
      <c r="BB203" s="100"/>
      <c r="BC203" s="100"/>
      <c r="BD203" s="100"/>
      <c r="BE203" s="100"/>
      <c r="BF203" s="100"/>
      <c r="BG203" s="100"/>
      <c r="BH203" s="100"/>
      <c r="BI203" s="100"/>
      <c r="BJ203" s="100"/>
      <c r="BK203" s="100"/>
      <c r="BL203" s="100"/>
      <c r="BM203" s="100"/>
      <c r="BN203" s="100"/>
      <c r="BO203" s="100"/>
      <c r="BP203" s="100"/>
      <c r="BQ203" s="100"/>
      <c r="BR203" s="100"/>
      <c r="BS203" s="100"/>
    </row>
    <row r="204" s="91" customFormat="1" customHeight="1" spans="1:71">
      <c r="A204" s="94">
        <v>191</v>
      </c>
      <c r="B204" s="145" t="s">
        <v>103</v>
      </c>
      <c r="C204" s="115" t="s">
        <v>341</v>
      </c>
      <c r="D204" s="122" t="s">
        <v>121</v>
      </c>
      <c r="E204" s="115">
        <v>4950</v>
      </c>
      <c r="F204" s="115">
        <v>2401.2</v>
      </c>
      <c r="G204" s="115">
        <f t="shared" si="14"/>
        <v>7351.2</v>
      </c>
      <c r="H204" s="116" t="s">
        <v>122</v>
      </c>
      <c r="I204" s="94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  <c r="AA204" s="100"/>
      <c r="AB204" s="100"/>
      <c r="AC204" s="100"/>
      <c r="AD204" s="100"/>
      <c r="AE204" s="100"/>
      <c r="AF204" s="100"/>
      <c r="AG204" s="100"/>
      <c r="AH204" s="100"/>
      <c r="AI204" s="100"/>
      <c r="AJ204" s="100"/>
      <c r="AK204" s="100"/>
      <c r="AL204" s="100"/>
      <c r="AM204" s="100"/>
      <c r="AN204" s="100"/>
      <c r="AO204" s="100"/>
      <c r="AP204" s="100"/>
      <c r="AQ204" s="100"/>
      <c r="AR204" s="100"/>
      <c r="AS204" s="100"/>
      <c r="AT204" s="100"/>
      <c r="AU204" s="100"/>
      <c r="AV204" s="100"/>
      <c r="AW204" s="100"/>
      <c r="AX204" s="100"/>
      <c r="AY204" s="100"/>
      <c r="AZ204" s="100"/>
      <c r="BA204" s="100"/>
      <c r="BB204" s="100"/>
      <c r="BC204" s="100"/>
      <c r="BD204" s="100"/>
      <c r="BE204" s="100"/>
      <c r="BF204" s="100"/>
      <c r="BG204" s="100"/>
      <c r="BH204" s="100"/>
      <c r="BI204" s="100"/>
      <c r="BJ204" s="100"/>
      <c r="BK204" s="100"/>
      <c r="BL204" s="100"/>
      <c r="BM204" s="100"/>
      <c r="BN204" s="100"/>
      <c r="BO204" s="100"/>
      <c r="BP204" s="100"/>
      <c r="BQ204" s="100"/>
      <c r="BR204" s="100"/>
      <c r="BS204" s="100"/>
    </row>
    <row r="205" s="91" customFormat="1" customHeight="1" spans="1:71">
      <c r="A205" s="94">
        <v>192</v>
      </c>
      <c r="B205" s="145" t="s">
        <v>103</v>
      </c>
      <c r="C205" s="115" t="s">
        <v>342</v>
      </c>
      <c r="D205" s="122" t="s">
        <v>125</v>
      </c>
      <c r="E205" s="115">
        <v>3300</v>
      </c>
      <c r="F205" s="115">
        <v>1600.8</v>
      </c>
      <c r="G205" s="115">
        <f t="shared" si="14"/>
        <v>4900.8</v>
      </c>
      <c r="H205" s="116" t="s">
        <v>128</v>
      </c>
      <c r="I205" s="94" t="s">
        <v>129</v>
      </c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  <c r="AA205" s="100"/>
      <c r="AB205" s="100"/>
      <c r="AC205" s="100"/>
      <c r="AD205" s="100"/>
      <c r="AE205" s="100"/>
      <c r="AF205" s="100"/>
      <c r="AG205" s="100"/>
      <c r="AH205" s="100"/>
      <c r="AI205" s="100"/>
      <c r="AJ205" s="100"/>
      <c r="AK205" s="100"/>
      <c r="AL205" s="100"/>
      <c r="AM205" s="100"/>
      <c r="AN205" s="100"/>
      <c r="AO205" s="100"/>
      <c r="AP205" s="100"/>
      <c r="AQ205" s="100"/>
      <c r="AR205" s="100"/>
      <c r="AS205" s="100"/>
      <c r="AT205" s="100"/>
      <c r="AU205" s="100"/>
      <c r="AV205" s="100"/>
      <c r="AW205" s="100"/>
      <c r="AX205" s="100"/>
      <c r="AY205" s="100"/>
      <c r="AZ205" s="100"/>
      <c r="BA205" s="100"/>
      <c r="BB205" s="100"/>
      <c r="BC205" s="100"/>
      <c r="BD205" s="100"/>
      <c r="BE205" s="100"/>
      <c r="BF205" s="100"/>
      <c r="BG205" s="100"/>
      <c r="BH205" s="100"/>
      <c r="BI205" s="100"/>
      <c r="BJ205" s="100"/>
      <c r="BK205" s="100"/>
      <c r="BL205" s="100"/>
      <c r="BM205" s="100"/>
      <c r="BN205" s="100"/>
      <c r="BO205" s="100"/>
      <c r="BP205" s="100"/>
      <c r="BQ205" s="100"/>
      <c r="BR205" s="100"/>
      <c r="BS205" s="100"/>
    </row>
    <row r="206" s="91" customFormat="1" customHeight="1" spans="1:71">
      <c r="A206" s="94">
        <v>193</v>
      </c>
      <c r="B206" s="133" t="s">
        <v>104</v>
      </c>
      <c r="C206" s="115" t="s">
        <v>343</v>
      </c>
      <c r="D206" s="122" t="s">
        <v>125</v>
      </c>
      <c r="E206" s="115">
        <v>4950</v>
      </c>
      <c r="F206" s="115">
        <v>2401.2</v>
      </c>
      <c r="G206" s="115">
        <f t="shared" si="14"/>
        <v>7351.2</v>
      </c>
      <c r="H206" s="116" t="s">
        <v>122</v>
      </c>
      <c r="I206" s="94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/>
      <c r="AA206" s="100"/>
      <c r="AB206" s="100"/>
      <c r="AC206" s="100"/>
      <c r="AD206" s="100"/>
      <c r="AE206" s="100"/>
      <c r="AF206" s="100"/>
      <c r="AG206" s="100"/>
      <c r="AH206" s="100"/>
      <c r="AI206" s="100"/>
      <c r="AJ206" s="100"/>
      <c r="AK206" s="100"/>
      <c r="AL206" s="100"/>
      <c r="AM206" s="100"/>
      <c r="AN206" s="100"/>
      <c r="AO206" s="100"/>
      <c r="AP206" s="100"/>
      <c r="AQ206" s="100"/>
      <c r="AR206" s="100"/>
      <c r="AS206" s="100"/>
      <c r="AT206" s="100"/>
      <c r="AU206" s="100"/>
      <c r="AV206" s="100"/>
      <c r="AW206" s="100"/>
      <c r="AX206" s="100"/>
      <c r="AY206" s="100"/>
      <c r="AZ206" s="100"/>
      <c r="BA206" s="100"/>
      <c r="BB206" s="100"/>
      <c r="BC206" s="100"/>
      <c r="BD206" s="100"/>
      <c r="BE206" s="100"/>
      <c r="BF206" s="100"/>
      <c r="BG206" s="100"/>
      <c r="BH206" s="100"/>
      <c r="BI206" s="100"/>
      <c r="BJ206" s="100"/>
      <c r="BK206" s="100"/>
      <c r="BL206" s="100"/>
      <c r="BM206" s="100"/>
      <c r="BN206" s="100"/>
      <c r="BO206" s="100"/>
      <c r="BP206" s="100"/>
      <c r="BQ206" s="100"/>
      <c r="BR206" s="100"/>
      <c r="BS206" s="100"/>
    </row>
    <row r="207" s="91" customFormat="1" customHeight="1" spans="1:71">
      <c r="A207" s="94">
        <v>194</v>
      </c>
      <c r="B207" s="133" t="s">
        <v>105</v>
      </c>
      <c r="C207" s="115" t="s">
        <v>344</v>
      </c>
      <c r="D207" s="122" t="s">
        <v>125</v>
      </c>
      <c r="E207" s="115">
        <v>4950</v>
      </c>
      <c r="F207" s="115">
        <v>2401.2</v>
      </c>
      <c r="G207" s="115">
        <f t="shared" si="14"/>
        <v>7351.2</v>
      </c>
      <c r="H207" s="116" t="s">
        <v>122</v>
      </c>
      <c r="I207" s="94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  <c r="AB207" s="100"/>
      <c r="AC207" s="100"/>
      <c r="AD207" s="100"/>
      <c r="AE207" s="100"/>
      <c r="AF207" s="100"/>
      <c r="AG207" s="100"/>
      <c r="AH207" s="100"/>
      <c r="AI207" s="100"/>
      <c r="AJ207" s="100"/>
      <c r="AK207" s="100"/>
      <c r="AL207" s="100"/>
      <c r="AM207" s="100"/>
      <c r="AN207" s="100"/>
      <c r="AO207" s="100"/>
      <c r="AP207" s="100"/>
      <c r="AQ207" s="100"/>
      <c r="AR207" s="100"/>
      <c r="AS207" s="100"/>
      <c r="AT207" s="100"/>
      <c r="AU207" s="100"/>
      <c r="AV207" s="100"/>
      <c r="AW207" s="100"/>
      <c r="AX207" s="100"/>
      <c r="AY207" s="100"/>
      <c r="AZ207" s="100"/>
      <c r="BA207" s="100"/>
      <c r="BB207" s="100"/>
      <c r="BC207" s="100"/>
      <c r="BD207" s="100"/>
      <c r="BE207" s="100"/>
      <c r="BF207" s="100"/>
      <c r="BG207" s="100"/>
      <c r="BH207" s="100"/>
      <c r="BI207" s="100"/>
      <c r="BJ207" s="100"/>
      <c r="BK207" s="100"/>
      <c r="BL207" s="100"/>
      <c r="BM207" s="100"/>
      <c r="BN207" s="100"/>
      <c r="BO207" s="100"/>
      <c r="BP207" s="100"/>
      <c r="BQ207" s="100"/>
      <c r="BR207" s="100"/>
      <c r="BS207" s="100"/>
    </row>
    <row r="208" s="91" customFormat="1" customHeight="1" spans="1:71">
      <c r="A208" s="94">
        <v>195</v>
      </c>
      <c r="B208" s="133" t="s">
        <v>105</v>
      </c>
      <c r="C208" s="115" t="s">
        <v>345</v>
      </c>
      <c r="D208" s="122" t="s">
        <v>125</v>
      </c>
      <c r="E208" s="115">
        <v>1650</v>
      </c>
      <c r="F208" s="115">
        <v>576.15</v>
      </c>
      <c r="G208" s="115">
        <f t="shared" si="14"/>
        <v>2226.15</v>
      </c>
      <c r="H208" s="116" t="s">
        <v>203</v>
      </c>
      <c r="I208" s="94" t="s">
        <v>204</v>
      </c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  <c r="AA208" s="100"/>
      <c r="AB208" s="100"/>
      <c r="AC208" s="100"/>
      <c r="AD208" s="100"/>
      <c r="AE208" s="100"/>
      <c r="AF208" s="100"/>
      <c r="AG208" s="100"/>
      <c r="AH208" s="100"/>
      <c r="AI208" s="100"/>
      <c r="AJ208" s="100"/>
      <c r="AK208" s="100"/>
      <c r="AL208" s="100"/>
      <c r="AM208" s="100"/>
      <c r="AN208" s="100"/>
      <c r="AO208" s="100"/>
      <c r="AP208" s="100"/>
      <c r="AQ208" s="100"/>
      <c r="AR208" s="100"/>
      <c r="AS208" s="100"/>
      <c r="AT208" s="100"/>
      <c r="AU208" s="100"/>
      <c r="AV208" s="100"/>
      <c r="AW208" s="100"/>
      <c r="AX208" s="100"/>
      <c r="AY208" s="100"/>
      <c r="AZ208" s="100"/>
      <c r="BA208" s="100"/>
      <c r="BB208" s="100"/>
      <c r="BC208" s="100"/>
      <c r="BD208" s="100"/>
      <c r="BE208" s="100"/>
      <c r="BF208" s="100"/>
      <c r="BG208" s="100"/>
      <c r="BH208" s="100"/>
      <c r="BI208" s="100"/>
      <c r="BJ208" s="100"/>
      <c r="BK208" s="100"/>
      <c r="BL208" s="100"/>
      <c r="BM208" s="100"/>
      <c r="BN208" s="100"/>
      <c r="BO208" s="100"/>
      <c r="BP208" s="100"/>
      <c r="BQ208" s="100"/>
      <c r="BR208" s="100"/>
      <c r="BS208" s="100"/>
    </row>
    <row r="209" s="91" customFormat="1" customHeight="1" spans="1:71">
      <c r="A209" s="94">
        <v>196</v>
      </c>
      <c r="B209" s="133" t="s">
        <v>105</v>
      </c>
      <c r="C209" s="115" t="s">
        <v>346</v>
      </c>
      <c r="D209" s="122" t="s">
        <v>125</v>
      </c>
      <c r="E209" s="115">
        <v>1650</v>
      </c>
      <c r="F209" s="115">
        <v>800.4</v>
      </c>
      <c r="G209" s="115">
        <f t="shared" si="14"/>
        <v>2450.4</v>
      </c>
      <c r="H209" s="126" t="s">
        <v>203</v>
      </c>
      <c r="I209" s="94" t="s">
        <v>204</v>
      </c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Y209" s="100"/>
      <c r="Z209" s="100"/>
      <c r="AA209" s="100"/>
      <c r="AB209" s="100"/>
      <c r="AC209" s="100"/>
      <c r="AD209" s="100"/>
      <c r="AE209" s="100"/>
      <c r="AF209" s="100"/>
      <c r="AG209" s="100"/>
      <c r="AH209" s="100"/>
      <c r="AI209" s="100"/>
      <c r="AJ209" s="100"/>
      <c r="AK209" s="100"/>
      <c r="AL209" s="100"/>
      <c r="AM209" s="100"/>
      <c r="AN209" s="100"/>
      <c r="AO209" s="100"/>
      <c r="AP209" s="100"/>
      <c r="AQ209" s="100"/>
      <c r="AR209" s="100"/>
      <c r="AS209" s="100"/>
      <c r="AT209" s="100"/>
      <c r="AU209" s="100"/>
      <c r="AV209" s="100"/>
      <c r="AW209" s="100"/>
      <c r="AX209" s="100"/>
      <c r="AY209" s="100"/>
      <c r="AZ209" s="100"/>
      <c r="BA209" s="100"/>
      <c r="BB209" s="100"/>
      <c r="BC209" s="100"/>
      <c r="BD209" s="100"/>
      <c r="BE209" s="100"/>
      <c r="BF209" s="100"/>
      <c r="BG209" s="100"/>
      <c r="BH209" s="100"/>
      <c r="BI209" s="100"/>
      <c r="BJ209" s="100"/>
      <c r="BK209" s="100"/>
      <c r="BL209" s="100"/>
      <c r="BM209" s="100"/>
      <c r="BN209" s="100"/>
      <c r="BO209" s="100"/>
      <c r="BP209" s="100"/>
      <c r="BQ209" s="100"/>
      <c r="BR209" s="100"/>
      <c r="BS209" s="100"/>
    </row>
    <row r="210" s="91" customFormat="1" customHeight="1" spans="1:71">
      <c r="A210" s="94">
        <v>197</v>
      </c>
      <c r="B210" s="133" t="s">
        <v>106</v>
      </c>
      <c r="C210" s="115" t="s">
        <v>347</v>
      </c>
      <c r="D210" s="122" t="s">
        <v>121</v>
      </c>
      <c r="E210" s="115">
        <v>4950</v>
      </c>
      <c r="F210" s="115">
        <v>2401.2</v>
      </c>
      <c r="G210" s="115">
        <f t="shared" si="14"/>
        <v>7351.2</v>
      </c>
      <c r="H210" s="116" t="s">
        <v>122</v>
      </c>
      <c r="I210" s="94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  <c r="Y210" s="100"/>
      <c r="Z210" s="100"/>
      <c r="AA210" s="100"/>
      <c r="AB210" s="100"/>
      <c r="AC210" s="100"/>
      <c r="AD210" s="100"/>
      <c r="AE210" s="100"/>
      <c r="AF210" s="100"/>
      <c r="AG210" s="100"/>
      <c r="AH210" s="100"/>
      <c r="AI210" s="100"/>
      <c r="AJ210" s="100"/>
      <c r="AK210" s="100"/>
      <c r="AL210" s="100"/>
      <c r="AM210" s="100"/>
      <c r="AN210" s="100"/>
      <c r="AO210" s="100"/>
      <c r="AP210" s="100"/>
      <c r="AQ210" s="100"/>
      <c r="AR210" s="100"/>
      <c r="AS210" s="100"/>
      <c r="AT210" s="100"/>
      <c r="AU210" s="100"/>
      <c r="AV210" s="100"/>
      <c r="AW210" s="100"/>
      <c r="AX210" s="100"/>
      <c r="AY210" s="100"/>
      <c r="AZ210" s="100"/>
      <c r="BA210" s="100"/>
      <c r="BB210" s="100"/>
      <c r="BC210" s="100"/>
      <c r="BD210" s="100"/>
      <c r="BE210" s="100"/>
      <c r="BF210" s="100"/>
      <c r="BG210" s="100"/>
      <c r="BH210" s="100"/>
      <c r="BI210" s="100"/>
      <c r="BJ210" s="100"/>
      <c r="BK210" s="100"/>
      <c r="BL210" s="100"/>
      <c r="BM210" s="100"/>
      <c r="BN210" s="100"/>
      <c r="BO210" s="100"/>
      <c r="BP210" s="100"/>
      <c r="BQ210" s="100"/>
      <c r="BR210" s="100"/>
      <c r="BS210" s="100"/>
    </row>
    <row r="211" s="93" customFormat="1" ht="27" customHeight="1" spans="1:71">
      <c r="A211" s="127"/>
      <c r="B211" s="150" t="s">
        <v>348</v>
      </c>
      <c r="C211" s="151"/>
      <c r="D211" s="152"/>
      <c r="E211" s="127">
        <f>SUM(E212:E214)</f>
        <v>14850</v>
      </c>
      <c r="F211" s="127">
        <f>SUM(F212:F214)</f>
        <v>7203.6</v>
      </c>
      <c r="G211" s="129">
        <f t="shared" si="14"/>
        <v>22053.6</v>
      </c>
      <c r="H211" s="130"/>
      <c r="I211" s="127"/>
      <c r="J211" s="139"/>
      <c r="K211" s="139"/>
      <c r="L211" s="139"/>
      <c r="M211" s="139"/>
      <c r="N211" s="139"/>
      <c r="O211" s="139"/>
      <c r="P211" s="139"/>
      <c r="Q211" s="139"/>
      <c r="R211" s="139"/>
      <c r="S211" s="139"/>
      <c r="T211" s="139"/>
      <c r="U211" s="139"/>
      <c r="V211" s="139"/>
      <c r="W211" s="139"/>
      <c r="X211" s="139"/>
      <c r="Y211" s="139"/>
      <c r="Z211" s="139"/>
      <c r="AA211" s="139"/>
      <c r="AB211" s="139"/>
      <c r="AC211" s="139"/>
      <c r="AD211" s="139"/>
      <c r="AE211" s="139"/>
      <c r="AF211" s="139"/>
      <c r="AG211" s="139"/>
      <c r="AH211" s="139"/>
      <c r="AI211" s="139"/>
      <c r="AJ211" s="139"/>
      <c r="AK211" s="139"/>
      <c r="AL211" s="139"/>
      <c r="AM211" s="139"/>
      <c r="AN211" s="139"/>
      <c r="AO211" s="139"/>
      <c r="AP211" s="139"/>
      <c r="AQ211" s="139"/>
      <c r="AR211" s="139"/>
      <c r="AS211" s="139"/>
      <c r="AT211" s="139"/>
      <c r="AU211" s="139"/>
      <c r="AV211" s="139"/>
      <c r="AW211" s="139"/>
      <c r="AX211" s="139"/>
      <c r="AY211" s="139"/>
      <c r="AZ211" s="139"/>
      <c r="BA211" s="139"/>
      <c r="BB211" s="139"/>
      <c r="BC211" s="139"/>
      <c r="BD211" s="139"/>
      <c r="BE211" s="139"/>
      <c r="BF211" s="139"/>
      <c r="BG211" s="139"/>
      <c r="BH211" s="139"/>
      <c r="BI211" s="139"/>
      <c r="BJ211" s="139"/>
      <c r="BK211" s="139"/>
      <c r="BL211" s="139"/>
      <c r="BM211" s="139"/>
      <c r="BN211" s="139"/>
      <c r="BO211" s="139"/>
      <c r="BP211" s="139"/>
      <c r="BQ211" s="139"/>
      <c r="BR211" s="139"/>
      <c r="BS211" s="139"/>
    </row>
    <row r="212" s="91" customFormat="1" customHeight="1" spans="1:71">
      <c r="A212" s="94">
        <v>198</v>
      </c>
      <c r="B212" s="153" t="s">
        <v>108</v>
      </c>
      <c r="C212" s="154" t="s">
        <v>349</v>
      </c>
      <c r="D212" s="155" t="s">
        <v>125</v>
      </c>
      <c r="E212" s="115">
        <v>4950</v>
      </c>
      <c r="F212" s="115">
        <v>2401.2</v>
      </c>
      <c r="G212" s="115">
        <f t="shared" si="14"/>
        <v>7351.2</v>
      </c>
      <c r="H212" s="116" t="s">
        <v>122</v>
      </c>
      <c r="I212" s="94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100"/>
      <c r="AA212" s="100"/>
      <c r="AB212" s="100"/>
      <c r="AC212" s="100"/>
      <c r="AD212" s="100"/>
      <c r="AE212" s="100"/>
      <c r="AF212" s="100"/>
      <c r="AG212" s="100"/>
      <c r="AH212" s="100"/>
      <c r="AI212" s="100"/>
      <c r="AJ212" s="100"/>
      <c r="AK212" s="100"/>
      <c r="AL212" s="100"/>
      <c r="AM212" s="100"/>
      <c r="AN212" s="100"/>
      <c r="AO212" s="100"/>
      <c r="AP212" s="100"/>
      <c r="AQ212" s="100"/>
      <c r="AR212" s="100"/>
      <c r="AS212" s="100"/>
      <c r="AT212" s="100"/>
      <c r="AU212" s="100"/>
      <c r="AV212" s="100"/>
      <c r="AW212" s="100"/>
      <c r="AX212" s="100"/>
      <c r="AY212" s="100"/>
      <c r="AZ212" s="100"/>
      <c r="BA212" s="100"/>
      <c r="BB212" s="100"/>
      <c r="BC212" s="100"/>
      <c r="BD212" s="100"/>
      <c r="BE212" s="100"/>
      <c r="BF212" s="100"/>
      <c r="BG212" s="100"/>
      <c r="BH212" s="100"/>
      <c r="BI212" s="100"/>
      <c r="BJ212" s="100"/>
      <c r="BK212" s="100"/>
      <c r="BL212" s="100"/>
      <c r="BM212" s="100"/>
      <c r="BN212" s="100"/>
      <c r="BO212" s="100"/>
      <c r="BP212" s="100"/>
      <c r="BQ212" s="100"/>
      <c r="BR212" s="100"/>
      <c r="BS212" s="100"/>
    </row>
    <row r="213" s="91" customFormat="1" customHeight="1" spans="1:71">
      <c r="A213" s="94">
        <v>199</v>
      </c>
      <c r="B213" s="153" t="s">
        <v>109</v>
      </c>
      <c r="C213" s="154" t="s">
        <v>350</v>
      </c>
      <c r="D213" s="155" t="s">
        <v>125</v>
      </c>
      <c r="E213" s="115">
        <v>4950</v>
      </c>
      <c r="F213" s="115">
        <v>2401.2</v>
      </c>
      <c r="G213" s="115">
        <f t="shared" si="14"/>
        <v>7351.2</v>
      </c>
      <c r="H213" s="116" t="s">
        <v>122</v>
      </c>
      <c r="I213" s="94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  <c r="Y213" s="100"/>
      <c r="Z213" s="100"/>
      <c r="AA213" s="100"/>
      <c r="AB213" s="100"/>
      <c r="AC213" s="100"/>
      <c r="AD213" s="100"/>
      <c r="AE213" s="100"/>
      <c r="AF213" s="100"/>
      <c r="AG213" s="100"/>
      <c r="AH213" s="100"/>
      <c r="AI213" s="100"/>
      <c r="AJ213" s="100"/>
      <c r="AK213" s="100"/>
      <c r="AL213" s="100"/>
      <c r="AM213" s="100"/>
      <c r="AN213" s="100"/>
      <c r="AO213" s="100"/>
      <c r="AP213" s="100"/>
      <c r="AQ213" s="100"/>
      <c r="AR213" s="100"/>
      <c r="AS213" s="100"/>
      <c r="AT213" s="100"/>
      <c r="AU213" s="100"/>
      <c r="AV213" s="100"/>
      <c r="AW213" s="100"/>
      <c r="AX213" s="100"/>
      <c r="AY213" s="100"/>
      <c r="AZ213" s="100"/>
      <c r="BA213" s="100"/>
      <c r="BB213" s="100"/>
      <c r="BC213" s="100"/>
      <c r="BD213" s="100"/>
      <c r="BE213" s="100"/>
      <c r="BF213" s="100"/>
      <c r="BG213" s="100"/>
      <c r="BH213" s="100"/>
      <c r="BI213" s="100"/>
      <c r="BJ213" s="100"/>
      <c r="BK213" s="100"/>
      <c r="BL213" s="100"/>
      <c r="BM213" s="100"/>
      <c r="BN213" s="100"/>
      <c r="BO213" s="100"/>
      <c r="BP213" s="100"/>
      <c r="BQ213" s="100"/>
      <c r="BR213" s="100"/>
      <c r="BS213" s="100"/>
    </row>
    <row r="214" s="91" customFormat="1" customHeight="1" spans="1:71">
      <c r="A214" s="94">
        <v>200</v>
      </c>
      <c r="B214" s="156" t="s">
        <v>110</v>
      </c>
      <c r="C214" s="94" t="s">
        <v>351</v>
      </c>
      <c r="D214" s="114" t="s">
        <v>125</v>
      </c>
      <c r="E214" s="115">
        <v>4950</v>
      </c>
      <c r="F214" s="115">
        <v>2401.2</v>
      </c>
      <c r="G214" s="115">
        <f t="shared" si="14"/>
        <v>7351.2</v>
      </c>
      <c r="H214" s="116" t="s">
        <v>122</v>
      </c>
      <c r="I214" s="94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  <c r="Y214" s="100"/>
      <c r="Z214" s="100"/>
      <c r="AA214" s="100"/>
      <c r="AB214" s="100"/>
      <c r="AC214" s="100"/>
      <c r="AD214" s="100"/>
      <c r="AE214" s="100"/>
      <c r="AF214" s="100"/>
      <c r="AG214" s="100"/>
      <c r="AH214" s="100"/>
      <c r="AI214" s="100"/>
      <c r="AJ214" s="100"/>
      <c r="AK214" s="100"/>
      <c r="AL214" s="100"/>
      <c r="AM214" s="100"/>
      <c r="AN214" s="100"/>
      <c r="AO214" s="100"/>
      <c r="AP214" s="100"/>
      <c r="AQ214" s="100"/>
      <c r="AR214" s="100"/>
      <c r="AS214" s="100"/>
      <c r="AT214" s="100"/>
      <c r="AU214" s="100"/>
      <c r="AV214" s="100"/>
      <c r="AW214" s="100"/>
      <c r="AX214" s="100"/>
      <c r="AY214" s="100"/>
      <c r="AZ214" s="100"/>
      <c r="BA214" s="100"/>
      <c r="BB214" s="100"/>
      <c r="BC214" s="100"/>
      <c r="BD214" s="100"/>
      <c r="BE214" s="100"/>
      <c r="BF214" s="100"/>
      <c r="BG214" s="100"/>
      <c r="BH214" s="100"/>
      <c r="BI214" s="100"/>
      <c r="BJ214" s="100"/>
      <c r="BK214" s="100"/>
      <c r="BL214" s="100"/>
      <c r="BM214" s="100"/>
      <c r="BN214" s="100"/>
      <c r="BO214" s="100"/>
      <c r="BP214" s="100"/>
      <c r="BQ214" s="100"/>
      <c r="BR214" s="100"/>
      <c r="BS214" s="100"/>
    </row>
    <row r="215" s="92" customFormat="1" ht="27" customHeight="1" spans="1:71">
      <c r="A215" s="107"/>
      <c r="B215" s="157" t="s">
        <v>352</v>
      </c>
      <c r="C215" s="107" t="s">
        <v>353</v>
      </c>
      <c r="D215" s="107"/>
      <c r="E215" s="119">
        <v>928950</v>
      </c>
      <c r="F215" s="119">
        <v>326049.15</v>
      </c>
      <c r="G215" s="119">
        <f>SUM(E215:F215)</f>
        <v>1254999.15</v>
      </c>
      <c r="H215" s="119"/>
      <c r="I215" s="107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  <c r="AA215" s="125"/>
      <c r="AB215" s="125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5"/>
      <c r="AN215" s="125"/>
      <c r="AO215" s="125"/>
      <c r="AP215" s="125"/>
      <c r="AQ215" s="125"/>
      <c r="AR215" s="125"/>
      <c r="AS215" s="125"/>
      <c r="AT215" s="125"/>
      <c r="AU215" s="125"/>
      <c r="AV215" s="125"/>
      <c r="AW215" s="125"/>
      <c r="AX215" s="125"/>
      <c r="AY215" s="125"/>
      <c r="AZ215" s="125"/>
      <c r="BA215" s="125"/>
      <c r="BB215" s="125"/>
      <c r="BC215" s="125"/>
      <c r="BD215" s="125"/>
      <c r="BE215" s="125"/>
      <c r="BF215" s="125"/>
      <c r="BG215" s="125"/>
      <c r="BH215" s="125"/>
      <c r="BI215" s="125"/>
      <c r="BJ215" s="125"/>
      <c r="BK215" s="125"/>
      <c r="BL215" s="125"/>
      <c r="BM215" s="125"/>
      <c r="BN215" s="125"/>
      <c r="BO215" s="125"/>
      <c r="BP215" s="125"/>
      <c r="BQ215" s="125"/>
      <c r="BR215" s="125"/>
      <c r="BS215" s="125"/>
    </row>
    <row r="216" customHeight="1" spans="4:9">
      <c r="D216" s="100"/>
      <c r="E216" s="158"/>
      <c r="F216" s="158"/>
      <c r="G216" s="158"/>
      <c r="H216" s="158"/>
      <c r="I216" s="100"/>
    </row>
    <row r="217" customHeight="1" spans="4:9">
      <c r="D217" s="100"/>
      <c r="E217" s="158"/>
      <c r="F217" s="158"/>
      <c r="G217" s="158"/>
      <c r="H217" s="158"/>
      <c r="I217" s="100"/>
    </row>
    <row r="218" customHeight="1" spans="4:9">
      <c r="D218" s="100"/>
      <c r="E218" s="158"/>
      <c r="F218" s="158"/>
      <c r="G218" s="158"/>
      <c r="H218" s="158"/>
      <c r="I218" s="100"/>
    </row>
    <row r="219" customHeight="1" spans="4:9">
      <c r="D219" s="100"/>
      <c r="E219" s="158"/>
      <c r="F219" s="158"/>
      <c r="G219" s="158"/>
      <c r="H219" s="158"/>
      <c r="I219" s="100"/>
    </row>
    <row r="220" customHeight="1" spans="4:9">
      <c r="D220" s="100"/>
      <c r="E220" s="158"/>
      <c r="F220" s="158"/>
      <c r="G220" s="158"/>
      <c r="H220" s="158"/>
      <c r="I220" s="100"/>
    </row>
    <row r="221" customHeight="1" spans="4:9">
      <c r="D221" s="100"/>
      <c r="E221" s="158"/>
      <c r="F221" s="158"/>
      <c r="G221" s="158"/>
      <c r="H221" s="158"/>
      <c r="I221" s="100"/>
    </row>
    <row r="222" customHeight="1" spans="4:9">
      <c r="D222" s="100"/>
      <c r="E222" s="158"/>
      <c r="F222" s="158"/>
      <c r="G222" s="158"/>
      <c r="H222" s="158"/>
      <c r="I222" s="100"/>
    </row>
    <row r="223" customHeight="1" spans="4:9">
      <c r="D223" s="100"/>
      <c r="E223" s="158"/>
      <c r="F223" s="158"/>
      <c r="G223" s="158"/>
      <c r="H223" s="158"/>
      <c r="I223" s="100"/>
    </row>
    <row r="224" customHeight="1" spans="4:9">
      <c r="D224" s="100"/>
      <c r="E224" s="158"/>
      <c r="F224" s="158"/>
      <c r="G224" s="158"/>
      <c r="H224" s="158"/>
      <c r="I224" s="100"/>
    </row>
    <row r="225" customHeight="1" spans="4:9">
      <c r="D225" s="100"/>
      <c r="E225" s="158"/>
      <c r="F225" s="158"/>
      <c r="G225" s="158"/>
      <c r="H225" s="158"/>
      <c r="I225" s="100"/>
    </row>
    <row r="226" customHeight="1" spans="4:9">
      <c r="D226" s="100"/>
      <c r="E226" s="158"/>
      <c r="F226" s="158"/>
      <c r="G226" s="158"/>
      <c r="H226" s="158"/>
      <c r="I226" s="100"/>
    </row>
    <row r="227" customHeight="1" spans="4:9">
      <c r="D227" s="100"/>
      <c r="E227" s="158"/>
      <c r="F227" s="158"/>
      <c r="G227" s="158"/>
      <c r="H227" s="158"/>
      <c r="I227" s="100"/>
    </row>
    <row r="228" customHeight="1" spans="4:9">
      <c r="D228" s="100"/>
      <c r="E228" s="158"/>
      <c r="F228" s="158"/>
      <c r="G228" s="158"/>
      <c r="H228" s="158"/>
      <c r="I228" s="100"/>
    </row>
    <row r="229" customHeight="1" spans="4:9">
      <c r="D229" s="100"/>
      <c r="E229" s="158"/>
      <c r="F229" s="158"/>
      <c r="G229" s="158"/>
      <c r="H229" s="158"/>
      <c r="I229" s="100"/>
    </row>
    <row r="230" customHeight="1" spans="4:9">
      <c r="D230" s="100"/>
      <c r="E230" s="158"/>
      <c r="F230" s="158"/>
      <c r="G230" s="158"/>
      <c r="H230" s="158"/>
      <c r="I230" s="100"/>
    </row>
    <row r="231" customHeight="1" spans="4:9">
      <c r="D231" s="100"/>
      <c r="E231" s="158"/>
      <c r="F231" s="158"/>
      <c r="G231" s="158"/>
      <c r="H231" s="158"/>
      <c r="I231" s="100"/>
    </row>
    <row r="232" customHeight="1" spans="4:9">
      <c r="D232" s="100"/>
      <c r="E232" s="158"/>
      <c r="F232" s="158"/>
      <c r="G232" s="158"/>
      <c r="H232" s="158"/>
      <c r="I232" s="100"/>
    </row>
    <row r="233" customHeight="1" spans="4:9">
      <c r="D233" s="100"/>
      <c r="E233" s="158"/>
      <c r="F233" s="158"/>
      <c r="G233" s="158"/>
      <c r="H233" s="158"/>
      <c r="I233" s="100"/>
    </row>
    <row r="234" customHeight="1" spans="4:9">
      <c r="D234" s="100"/>
      <c r="E234" s="158"/>
      <c r="F234" s="158"/>
      <c r="G234" s="158"/>
      <c r="H234" s="158"/>
      <c r="I234" s="100"/>
    </row>
    <row r="235" customHeight="1" spans="4:9">
      <c r="D235" s="100"/>
      <c r="E235" s="158"/>
      <c r="F235" s="158"/>
      <c r="G235" s="158"/>
      <c r="H235" s="158"/>
      <c r="I235" s="100"/>
    </row>
    <row r="236" customHeight="1" spans="4:9">
      <c r="D236" s="100"/>
      <c r="E236" s="158"/>
      <c r="F236" s="158"/>
      <c r="G236" s="158"/>
      <c r="H236" s="158"/>
      <c r="I236" s="100"/>
    </row>
    <row r="237" customHeight="1" spans="4:9">
      <c r="D237" s="100"/>
      <c r="E237" s="158"/>
      <c r="F237" s="158"/>
      <c r="G237" s="158"/>
      <c r="H237" s="158"/>
      <c r="I237" s="100"/>
    </row>
    <row r="238" customHeight="1" spans="4:9">
      <c r="D238" s="100"/>
      <c r="E238" s="158"/>
      <c r="F238" s="158"/>
      <c r="G238" s="158"/>
      <c r="H238" s="158"/>
      <c r="I238" s="100"/>
    </row>
    <row r="239" customHeight="1" spans="4:9">
      <c r="D239" s="100"/>
      <c r="E239" s="158"/>
      <c r="F239" s="158"/>
      <c r="G239" s="158"/>
      <c r="H239" s="158"/>
      <c r="I239" s="100"/>
    </row>
    <row r="240" customHeight="1" spans="4:9">
      <c r="D240" s="100"/>
      <c r="E240" s="158"/>
      <c r="F240" s="158"/>
      <c r="G240" s="158"/>
      <c r="H240" s="158"/>
      <c r="I240" s="100"/>
    </row>
    <row r="241" customHeight="1" spans="4:9">
      <c r="D241" s="100"/>
      <c r="E241" s="158"/>
      <c r="F241" s="158"/>
      <c r="G241" s="158"/>
      <c r="H241" s="158"/>
      <c r="I241" s="100"/>
    </row>
    <row r="242" customHeight="1" spans="4:9">
      <c r="D242" s="100"/>
      <c r="E242" s="158"/>
      <c r="F242" s="158"/>
      <c r="G242" s="158"/>
      <c r="H242" s="158"/>
      <c r="I242" s="100"/>
    </row>
    <row r="243" customHeight="1" spans="4:9">
      <c r="D243" s="100"/>
      <c r="E243" s="158"/>
      <c r="F243" s="158"/>
      <c r="G243" s="158"/>
      <c r="H243" s="158"/>
      <c r="I243" s="100"/>
    </row>
    <row r="244" customHeight="1" spans="4:9">
      <c r="D244" s="100"/>
      <c r="E244" s="158"/>
      <c r="F244" s="158"/>
      <c r="G244" s="158"/>
      <c r="H244" s="158"/>
      <c r="I244" s="100"/>
    </row>
    <row r="245" customHeight="1" spans="4:9">
      <c r="D245" s="100"/>
      <c r="E245" s="158"/>
      <c r="F245" s="158"/>
      <c r="G245" s="158"/>
      <c r="H245" s="158"/>
      <c r="I245" s="100"/>
    </row>
    <row r="246" customHeight="1" spans="4:9">
      <c r="D246" s="100"/>
      <c r="E246" s="158"/>
      <c r="F246" s="158"/>
      <c r="G246" s="158"/>
      <c r="H246" s="158"/>
      <c r="I246" s="100"/>
    </row>
    <row r="247" customHeight="1" spans="4:9">
      <c r="D247" s="100"/>
      <c r="E247" s="158"/>
      <c r="F247" s="158"/>
      <c r="G247" s="158"/>
      <c r="H247" s="158"/>
      <c r="I247" s="100"/>
    </row>
    <row r="248" customHeight="1" spans="4:9">
      <c r="D248" s="100"/>
      <c r="E248" s="158"/>
      <c r="F248" s="158"/>
      <c r="G248" s="158"/>
      <c r="H248" s="158"/>
      <c r="I248" s="100"/>
    </row>
    <row r="249" customHeight="1" spans="4:9">
      <c r="D249" s="100"/>
      <c r="E249" s="158"/>
      <c r="F249" s="158"/>
      <c r="G249" s="158"/>
      <c r="H249" s="158"/>
      <c r="I249" s="100"/>
    </row>
    <row r="250" customHeight="1" spans="4:9">
      <c r="D250" s="100"/>
      <c r="E250" s="158"/>
      <c r="F250" s="158"/>
      <c r="G250" s="158"/>
      <c r="H250" s="158"/>
      <c r="I250" s="100"/>
    </row>
    <row r="251" customHeight="1" spans="4:9">
      <c r="D251" s="100"/>
      <c r="E251" s="158"/>
      <c r="F251" s="158"/>
      <c r="G251" s="158"/>
      <c r="H251" s="158"/>
      <c r="I251" s="100"/>
    </row>
    <row r="252" customHeight="1" spans="4:9">
      <c r="D252" s="100"/>
      <c r="E252" s="158"/>
      <c r="F252" s="158"/>
      <c r="G252" s="158"/>
      <c r="H252" s="158"/>
      <c r="I252" s="100"/>
    </row>
    <row r="253" customHeight="1" spans="4:9">
      <c r="D253" s="100"/>
      <c r="E253" s="158"/>
      <c r="F253" s="158"/>
      <c r="G253" s="158"/>
      <c r="H253" s="158"/>
      <c r="I253" s="100"/>
    </row>
    <row r="254" customHeight="1" spans="4:9">
      <c r="D254" s="100"/>
      <c r="E254" s="158"/>
      <c r="F254" s="158"/>
      <c r="G254" s="158"/>
      <c r="H254" s="158"/>
      <c r="I254" s="100"/>
    </row>
    <row r="255" customHeight="1" spans="4:9">
      <c r="D255" s="100"/>
      <c r="E255" s="158"/>
      <c r="F255" s="158"/>
      <c r="G255" s="158"/>
      <c r="H255" s="158"/>
      <c r="I255" s="100"/>
    </row>
    <row r="256" customHeight="1" spans="4:9">
      <c r="D256" s="100"/>
      <c r="E256" s="158"/>
      <c r="F256" s="158"/>
      <c r="G256" s="158"/>
      <c r="H256" s="158"/>
      <c r="I256" s="100"/>
    </row>
    <row r="257" customHeight="1" spans="4:9">
      <c r="D257" s="100"/>
      <c r="E257" s="158"/>
      <c r="F257" s="158"/>
      <c r="G257" s="158"/>
      <c r="H257" s="158"/>
      <c r="I257" s="100"/>
    </row>
    <row r="258" customHeight="1" spans="4:9">
      <c r="D258" s="100"/>
      <c r="E258" s="158"/>
      <c r="F258" s="158"/>
      <c r="G258" s="158"/>
      <c r="H258" s="158"/>
      <c r="I258" s="100"/>
    </row>
    <row r="259" customHeight="1" spans="4:9">
      <c r="D259" s="100"/>
      <c r="E259" s="158"/>
      <c r="F259" s="158"/>
      <c r="G259" s="158"/>
      <c r="H259" s="158"/>
      <c r="I259" s="100"/>
    </row>
    <row r="260" customHeight="1" spans="4:9">
      <c r="D260" s="100"/>
      <c r="E260" s="158"/>
      <c r="F260" s="158"/>
      <c r="G260" s="158"/>
      <c r="H260" s="158"/>
      <c r="I260" s="100"/>
    </row>
    <row r="261" customHeight="1" spans="4:9">
      <c r="D261" s="100"/>
      <c r="E261" s="158"/>
      <c r="F261" s="158"/>
      <c r="G261" s="158"/>
      <c r="H261" s="158"/>
      <c r="I261" s="100"/>
    </row>
    <row r="262" customHeight="1" spans="4:9">
      <c r="D262" s="100"/>
      <c r="E262" s="158"/>
      <c r="F262" s="158"/>
      <c r="G262" s="158"/>
      <c r="H262" s="158"/>
      <c r="I262" s="100"/>
    </row>
    <row r="263" customHeight="1" spans="4:9">
      <c r="D263" s="100"/>
      <c r="E263" s="158"/>
      <c r="F263" s="158"/>
      <c r="G263" s="158"/>
      <c r="H263" s="158"/>
      <c r="I263" s="100"/>
    </row>
    <row r="264" customHeight="1" spans="4:9">
      <c r="D264" s="100"/>
      <c r="E264" s="158"/>
      <c r="F264" s="158"/>
      <c r="G264" s="158"/>
      <c r="H264" s="158"/>
      <c r="I264" s="100"/>
    </row>
    <row r="265" customHeight="1" spans="4:9">
      <c r="D265" s="100"/>
      <c r="E265" s="158"/>
      <c r="F265" s="158"/>
      <c r="G265" s="158"/>
      <c r="H265" s="158"/>
      <c r="I265" s="100"/>
    </row>
    <row r="266" customHeight="1" spans="4:9">
      <c r="D266" s="100"/>
      <c r="E266" s="158"/>
      <c r="F266" s="158"/>
      <c r="G266" s="158"/>
      <c r="H266" s="158"/>
      <c r="I266" s="100"/>
    </row>
    <row r="267" customHeight="1" spans="4:9">
      <c r="D267" s="100"/>
      <c r="E267" s="158"/>
      <c r="F267" s="158"/>
      <c r="G267" s="158"/>
      <c r="H267" s="158"/>
      <c r="I267" s="100"/>
    </row>
    <row r="268" customHeight="1" spans="4:9">
      <c r="D268" s="100"/>
      <c r="E268" s="158"/>
      <c r="F268" s="158"/>
      <c r="G268" s="158"/>
      <c r="H268" s="158"/>
      <c r="I268" s="100"/>
    </row>
    <row r="269" customHeight="1" spans="4:9">
      <c r="D269" s="100"/>
      <c r="E269" s="158"/>
      <c r="F269" s="158"/>
      <c r="G269" s="158"/>
      <c r="H269" s="158"/>
      <c r="I269" s="100"/>
    </row>
    <row r="270" customHeight="1" spans="4:9">
      <c r="D270" s="100"/>
      <c r="E270" s="158"/>
      <c r="F270" s="158"/>
      <c r="G270" s="158"/>
      <c r="H270" s="158"/>
      <c r="I270" s="100"/>
    </row>
    <row r="271" customHeight="1" spans="4:9">
      <c r="D271" s="100"/>
      <c r="E271" s="158"/>
      <c r="F271" s="158"/>
      <c r="G271" s="158"/>
      <c r="H271" s="158"/>
      <c r="I271" s="100"/>
    </row>
    <row r="272" customHeight="1" spans="4:9">
      <c r="D272" s="100"/>
      <c r="E272" s="158"/>
      <c r="F272" s="158"/>
      <c r="G272" s="158"/>
      <c r="H272" s="158"/>
      <c r="I272" s="100"/>
    </row>
    <row r="273" customHeight="1" spans="4:9">
      <c r="D273" s="100"/>
      <c r="E273" s="158"/>
      <c r="F273" s="158"/>
      <c r="G273" s="158"/>
      <c r="H273" s="158"/>
      <c r="I273" s="100"/>
    </row>
    <row r="274" customHeight="1" spans="4:9">
      <c r="D274" s="100"/>
      <c r="E274" s="158"/>
      <c r="F274" s="158"/>
      <c r="G274" s="158"/>
      <c r="H274" s="158"/>
      <c r="I274" s="100"/>
    </row>
    <row r="275" customHeight="1" spans="4:9">
      <c r="D275" s="100"/>
      <c r="E275" s="158"/>
      <c r="F275" s="158"/>
      <c r="G275" s="158"/>
      <c r="H275" s="158"/>
      <c r="I275" s="100"/>
    </row>
    <row r="276" customHeight="1" spans="4:9">
      <c r="D276" s="100"/>
      <c r="E276" s="158"/>
      <c r="F276" s="158"/>
      <c r="G276" s="158"/>
      <c r="H276" s="158"/>
      <c r="I276" s="100"/>
    </row>
    <row r="277" customHeight="1" spans="4:9">
      <c r="D277" s="100"/>
      <c r="E277" s="158"/>
      <c r="F277" s="158"/>
      <c r="G277" s="158"/>
      <c r="H277" s="158"/>
      <c r="I277" s="100"/>
    </row>
    <row r="278" customHeight="1" spans="4:9">
      <c r="D278" s="100"/>
      <c r="E278" s="158"/>
      <c r="F278" s="158"/>
      <c r="G278" s="158"/>
      <c r="H278" s="158"/>
      <c r="I278" s="100"/>
    </row>
    <row r="279" customHeight="1" spans="4:9">
      <c r="D279" s="100"/>
      <c r="E279" s="158"/>
      <c r="F279" s="158"/>
      <c r="G279" s="158"/>
      <c r="H279" s="158"/>
      <c r="I279" s="100"/>
    </row>
    <row r="280" customHeight="1" spans="4:9">
      <c r="D280" s="100"/>
      <c r="E280" s="158"/>
      <c r="F280" s="158"/>
      <c r="G280" s="158"/>
      <c r="H280" s="158"/>
      <c r="I280" s="100"/>
    </row>
    <row r="281" customHeight="1" spans="4:9">
      <c r="D281" s="100"/>
      <c r="E281" s="158"/>
      <c r="F281" s="158"/>
      <c r="G281" s="158"/>
      <c r="H281" s="158"/>
      <c r="I281" s="100"/>
    </row>
    <row r="282" customHeight="1" spans="4:9">
      <c r="D282" s="100"/>
      <c r="E282" s="158"/>
      <c r="F282" s="158"/>
      <c r="G282" s="158"/>
      <c r="H282" s="158"/>
      <c r="I282" s="100"/>
    </row>
    <row r="283" customHeight="1" spans="4:9">
      <c r="D283" s="100"/>
      <c r="E283" s="158"/>
      <c r="F283" s="158"/>
      <c r="G283" s="158"/>
      <c r="H283" s="158"/>
      <c r="I283" s="100"/>
    </row>
    <row r="284" customHeight="1" spans="4:9">
      <c r="D284" s="100"/>
      <c r="E284" s="158"/>
      <c r="F284" s="158"/>
      <c r="G284" s="158"/>
      <c r="H284" s="158"/>
      <c r="I284" s="100"/>
    </row>
    <row r="285" customHeight="1" spans="4:9">
      <c r="D285" s="100"/>
      <c r="E285" s="158"/>
      <c r="F285" s="158"/>
      <c r="G285" s="158"/>
      <c r="H285" s="158"/>
      <c r="I285" s="100"/>
    </row>
    <row r="286" customHeight="1" spans="4:9">
      <c r="D286" s="100"/>
      <c r="E286" s="158"/>
      <c r="F286" s="158"/>
      <c r="G286" s="158"/>
      <c r="H286" s="158"/>
      <c r="I286" s="100"/>
    </row>
    <row r="287" customHeight="1" spans="4:9">
      <c r="D287" s="100"/>
      <c r="E287" s="158"/>
      <c r="F287" s="158"/>
      <c r="G287" s="158"/>
      <c r="H287" s="158"/>
      <c r="I287" s="100"/>
    </row>
    <row r="288" customHeight="1" spans="5:9">
      <c r="E288" s="159"/>
      <c r="F288" s="159"/>
      <c r="G288" s="159"/>
      <c r="H288" s="160"/>
      <c r="I288" s="104"/>
    </row>
  </sheetData>
  <autoFilter ref="A2:I215">
    <extLst/>
  </autoFilter>
  <mergeCells count="13">
    <mergeCell ref="A1:I1"/>
    <mergeCell ref="B3:C3"/>
    <mergeCell ref="B18:C18"/>
    <mergeCell ref="B42:C42"/>
    <mergeCell ref="B49:C49"/>
    <mergeCell ref="B71:C71"/>
    <mergeCell ref="B83:C83"/>
    <mergeCell ref="B94:C94"/>
    <mergeCell ref="B101:C101"/>
    <mergeCell ref="B129:C129"/>
    <mergeCell ref="B156:C156"/>
    <mergeCell ref="B162:C162"/>
    <mergeCell ref="B211:C211"/>
  </mergeCells>
  <pageMargins left="0.550694444444444" right="0.314583333333333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7"/>
  <sheetViews>
    <sheetView workbookViewId="0">
      <pane ySplit="2" topLeftCell="A183" activePane="bottomLeft" state="frozen"/>
      <selection/>
      <selection pane="bottomLeft" activeCell="I190" sqref="I190"/>
    </sheetView>
  </sheetViews>
  <sheetFormatPr defaultColWidth="9" defaultRowHeight="20.1" customHeight="1"/>
  <cols>
    <col min="1" max="1" width="5.875" style="1" customWidth="1"/>
    <col min="2" max="2" width="21.625" style="58" customWidth="1"/>
    <col min="3" max="3" width="9" style="1" customWidth="1"/>
    <col min="4" max="4" width="5.25" style="1" customWidth="1"/>
    <col min="5" max="5" width="12.125" style="1" customWidth="1"/>
    <col min="6" max="6" width="11.625" style="59" customWidth="1"/>
    <col min="7" max="7" width="13.375" style="59" customWidth="1"/>
    <col min="8" max="8" width="14.375" style="59" customWidth="1"/>
    <col min="9" max="9" width="8.625" style="59" customWidth="1"/>
    <col min="10" max="10" width="16" style="1" customWidth="1"/>
    <col min="11" max="16384" width="9" style="1"/>
  </cols>
  <sheetData>
    <row r="1" s="55" customFormat="1" ht="33" customHeight="1" spans="1:10">
      <c r="A1" s="60" t="s">
        <v>354</v>
      </c>
      <c r="B1" s="60"/>
      <c r="C1" s="60"/>
      <c r="D1" s="60"/>
      <c r="E1" s="60"/>
      <c r="F1" s="60"/>
      <c r="G1" s="60"/>
      <c r="H1" s="60"/>
      <c r="I1" s="60"/>
      <c r="J1" s="60"/>
    </row>
    <row r="2" s="1" customFormat="1" ht="48.75" customHeight="1" spans="1:10">
      <c r="A2" s="4" t="s">
        <v>2</v>
      </c>
      <c r="B2" s="37" t="s">
        <v>355</v>
      </c>
      <c r="C2" s="4" t="s">
        <v>113</v>
      </c>
      <c r="D2" s="4" t="s">
        <v>114</v>
      </c>
      <c r="E2" s="37" t="s">
        <v>356</v>
      </c>
      <c r="F2" s="7" t="s">
        <v>115</v>
      </c>
      <c r="G2" s="7" t="s">
        <v>116</v>
      </c>
      <c r="H2" s="7" t="s">
        <v>7</v>
      </c>
      <c r="I2" s="7" t="s">
        <v>118</v>
      </c>
      <c r="J2" s="37" t="s">
        <v>8</v>
      </c>
    </row>
    <row r="3" s="56" customFormat="1" ht="27" customHeight="1" spans="1:10">
      <c r="A3" s="61">
        <v>1</v>
      </c>
      <c r="B3" s="62" t="s">
        <v>357</v>
      </c>
      <c r="C3" s="62"/>
      <c r="D3" s="61"/>
      <c r="E3" s="61"/>
      <c r="F3" s="63">
        <f>SUM(F4:F11)</f>
        <v>36300</v>
      </c>
      <c r="G3" s="63">
        <f>SUM(G4:G11)</f>
        <v>13270.95</v>
      </c>
      <c r="H3" s="63">
        <f>SUM(H4:H11)</f>
        <v>49570.95</v>
      </c>
      <c r="I3" s="63"/>
      <c r="J3" s="73"/>
    </row>
    <row r="4" s="1" customFormat="1" ht="27" customHeight="1" spans="1:10">
      <c r="A4" s="4">
        <v>2</v>
      </c>
      <c r="B4" s="64" t="s">
        <v>10</v>
      </c>
      <c r="C4" s="65" t="s">
        <v>120</v>
      </c>
      <c r="D4" s="66" t="s">
        <v>121</v>
      </c>
      <c r="E4" s="66" t="s">
        <v>358</v>
      </c>
      <c r="F4" s="67">
        <v>4950</v>
      </c>
      <c r="G4" s="67">
        <v>0</v>
      </c>
      <c r="H4" s="67">
        <f t="shared" ref="H3:H35" si="0">F4+G4</f>
        <v>4950</v>
      </c>
      <c r="I4" s="67"/>
      <c r="J4" s="74"/>
    </row>
    <row r="5" s="1" customFormat="1" ht="27" customHeight="1" spans="1:10">
      <c r="A5" s="4">
        <v>3</v>
      </c>
      <c r="B5" s="64" t="s">
        <v>11</v>
      </c>
      <c r="C5" s="4" t="s">
        <v>123</v>
      </c>
      <c r="D5" s="66" t="s">
        <v>121</v>
      </c>
      <c r="E5" s="66" t="s">
        <v>358</v>
      </c>
      <c r="F5" s="67">
        <v>4950</v>
      </c>
      <c r="G5" s="67">
        <v>2192.4</v>
      </c>
      <c r="H5" s="67">
        <f t="shared" si="0"/>
        <v>7142.4</v>
      </c>
      <c r="I5" s="67" t="s">
        <v>359</v>
      </c>
      <c r="J5" s="74"/>
    </row>
    <row r="6" s="1" customFormat="1" ht="27" customHeight="1" spans="1:10">
      <c r="A6" s="4">
        <v>4</v>
      </c>
      <c r="B6" s="64" t="s">
        <v>12</v>
      </c>
      <c r="C6" s="4" t="s">
        <v>124</v>
      </c>
      <c r="D6" s="66" t="s">
        <v>125</v>
      </c>
      <c r="E6" s="66" t="s">
        <v>358</v>
      </c>
      <c r="F6" s="67">
        <v>4950</v>
      </c>
      <c r="G6" s="67">
        <v>2192.4</v>
      </c>
      <c r="H6" s="67">
        <f t="shared" si="0"/>
        <v>7142.4</v>
      </c>
      <c r="I6" s="67" t="s">
        <v>359</v>
      </c>
      <c r="J6" s="74"/>
    </row>
    <row r="7" s="1" customFormat="1" ht="27" customHeight="1" spans="1:10">
      <c r="A7" s="4">
        <v>5</v>
      </c>
      <c r="B7" s="64" t="s">
        <v>12</v>
      </c>
      <c r="C7" s="4" t="s">
        <v>126</v>
      </c>
      <c r="D7" s="68" t="s">
        <v>121</v>
      </c>
      <c r="E7" s="66" t="s">
        <v>358</v>
      </c>
      <c r="F7" s="67">
        <v>4950</v>
      </c>
      <c r="G7" s="67">
        <v>2192.4</v>
      </c>
      <c r="H7" s="67">
        <f t="shared" si="0"/>
        <v>7142.4</v>
      </c>
      <c r="I7" s="67" t="s">
        <v>359</v>
      </c>
      <c r="J7" s="75"/>
    </row>
    <row r="8" s="1" customFormat="1" ht="27" customHeight="1" spans="1:10">
      <c r="A8" s="4">
        <v>6</v>
      </c>
      <c r="B8" s="64" t="s">
        <v>13</v>
      </c>
      <c r="C8" s="4" t="s">
        <v>130</v>
      </c>
      <c r="D8" s="68" t="s">
        <v>121</v>
      </c>
      <c r="E8" s="66" t="s">
        <v>358</v>
      </c>
      <c r="F8" s="67">
        <v>4950</v>
      </c>
      <c r="G8" s="67">
        <v>2192.4</v>
      </c>
      <c r="H8" s="67">
        <f t="shared" si="0"/>
        <v>7142.4</v>
      </c>
      <c r="I8" s="67" t="s">
        <v>359</v>
      </c>
      <c r="J8" s="75"/>
    </row>
    <row r="9" s="1" customFormat="1" ht="27" customHeight="1" spans="1:10">
      <c r="A9" s="4">
        <v>7</v>
      </c>
      <c r="B9" s="64" t="s">
        <v>14</v>
      </c>
      <c r="C9" s="4" t="s">
        <v>136</v>
      </c>
      <c r="D9" s="68" t="s">
        <v>125</v>
      </c>
      <c r="E9" s="66" t="s">
        <v>358</v>
      </c>
      <c r="F9" s="67">
        <v>4950</v>
      </c>
      <c r="G9" s="67">
        <v>1578.15</v>
      </c>
      <c r="H9" s="67">
        <f t="shared" si="0"/>
        <v>6528.15</v>
      </c>
      <c r="I9" s="67" t="s">
        <v>359</v>
      </c>
      <c r="J9" s="75"/>
    </row>
    <row r="10" s="1" customFormat="1" ht="27" customHeight="1" spans="1:10">
      <c r="A10" s="4">
        <v>8</v>
      </c>
      <c r="B10" s="64" t="s">
        <v>15</v>
      </c>
      <c r="C10" s="4" t="s">
        <v>138</v>
      </c>
      <c r="D10" s="68" t="s">
        <v>125</v>
      </c>
      <c r="E10" s="66" t="s">
        <v>358</v>
      </c>
      <c r="F10" s="67">
        <v>3300</v>
      </c>
      <c r="G10" s="67">
        <v>1461.6</v>
      </c>
      <c r="H10" s="67">
        <f t="shared" si="0"/>
        <v>4761.6</v>
      </c>
      <c r="I10" s="67" t="s">
        <v>360</v>
      </c>
      <c r="J10" s="75"/>
    </row>
    <row r="11" s="1" customFormat="1" ht="27" customHeight="1" spans="1:10">
      <c r="A11" s="4">
        <v>9</v>
      </c>
      <c r="B11" s="64" t="s">
        <v>15</v>
      </c>
      <c r="C11" s="4" t="s">
        <v>139</v>
      </c>
      <c r="D11" s="68" t="s">
        <v>125</v>
      </c>
      <c r="E11" s="66" t="s">
        <v>358</v>
      </c>
      <c r="F11" s="67">
        <v>3300</v>
      </c>
      <c r="G11" s="67">
        <v>1461.6</v>
      </c>
      <c r="H11" s="67">
        <f t="shared" si="0"/>
        <v>4761.6</v>
      </c>
      <c r="I11" s="67" t="s">
        <v>360</v>
      </c>
      <c r="J11" s="75"/>
    </row>
    <row r="12" s="56" customFormat="1" ht="27" customHeight="1" spans="1:10">
      <c r="A12" s="61">
        <v>10</v>
      </c>
      <c r="B12" s="62" t="s">
        <v>361</v>
      </c>
      <c r="C12" s="62"/>
      <c r="D12" s="69"/>
      <c r="E12" s="70"/>
      <c r="F12" s="63">
        <f>SUM(F13:F35)</f>
        <v>99000</v>
      </c>
      <c r="G12" s="63">
        <f>SUM(G13:G35)</f>
        <v>39784.5</v>
      </c>
      <c r="H12" s="63">
        <f t="shared" si="0"/>
        <v>138784.5</v>
      </c>
      <c r="I12" s="63"/>
      <c r="J12" s="73"/>
    </row>
    <row r="13" s="1" customFormat="1" ht="27" customHeight="1" spans="1:10">
      <c r="A13" s="4">
        <v>11</v>
      </c>
      <c r="B13" s="64" t="s">
        <v>17</v>
      </c>
      <c r="C13" s="4" t="s">
        <v>143</v>
      </c>
      <c r="D13" s="66" t="s">
        <v>121</v>
      </c>
      <c r="E13" s="66" t="s">
        <v>358</v>
      </c>
      <c r="F13" s="67">
        <v>4950</v>
      </c>
      <c r="G13" s="67">
        <v>2192.4</v>
      </c>
      <c r="H13" s="67">
        <f t="shared" si="0"/>
        <v>7142.4</v>
      </c>
      <c r="I13" s="67" t="s">
        <v>359</v>
      </c>
      <c r="J13" s="75"/>
    </row>
    <row r="14" s="1" customFormat="1" ht="27" customHeight="1" spans="1:10">
      <c r="A14" s="4">
        <v>12</v>
      </c>
      <c r="B14" s="64" t="s">
        <v>17</v>
      </c>
      <c r="C14" s="4" t="s">
        <v>144</v>
      </c>
      <c r="D14" s="66" t="s">
        <v>121</v>
      </c>
      <c r="E14" s="66" t="s">
        <v>358</v>
      </c>
      <c r="F14" s="67">
        <v>4950</v>
      </c>
      <c r="G14" s="67">
        <v>2192.4</v>
      </c>
      <c r="H14" s="67">
        <f t="shared" si="0"/>
        <v>7142.4</v>
      </c>
      <c r="I14" s="67" t="s">
        <v>359</v>
      </c>
      <c r="J14" s="75"/>
    </row>
    <row r="15" s="1" customFormat="1" ht="27" customHeight="1" spans="1:10">
      <c r="A15" s="4">
        <v>13</v>
      </c>
      <c r="B15" s="64" t="s">
        <v>17</v>
      </c>
      <c r="C15" s="4" t="s">
        <v>145</v>
      </c>
      <c r="D15" s="66" t="s">
        <v>125</v>
      </c>
      <c r="E15" s="66" t="s">
        <v>358</v>
      </c>
      <c r="F15" s="67">
        <f t="shared" ref="F15:F18" si="1">1650*2</f>
        <v>3300</v>
      </c>
      <c r="G15" s="67">
        <v>730.8</v>
      </c>
      <c r="H15" s="67">
        <f t="shared" si="0"/>
        <v>4030.8</v>
      </c>
      <c r="I15" s="67" t="s">
        <v>362</v>
      </c>
      <c r="J15" s="75"/>
    </row>
    <row r="16" s="1" customFormat="1" ht="27" customHeight="1" spans="1:10">
      <c r="A16" s="4">
        <v>14</v>
      </c>
      <c r="B16" s="64" t="s">
        <v>17</v>
      </c>
      <c r="C16" s="4" t="s">
        <v>146</v>
      </c>
      <c r="D16" s="66" t="s">
        <v>121</v>
      </c>
      <c r="E16" s="66" t="s">
        <v>358</v>
      </c>
      <c r="F16" s="67">
        <f t="shared" si="1"/>
        <v>3300</v>
      </c>
      <c r="G16" s="67">
        <v>730.8</v>
      </c>
      <c r="H16" s="67">
        <f t="shared" si="0"/>
        <v>4030.8</v>
      </c>
      <c r="I16" s="67" t="s">
        <v>362</v>
      </c>
      <c r="J16" s="75"/>
    </row>
    <row r="17" s="1" customFormat="1" ht="27" customHeight="1" spans="1:10">
      <c r="A17" s="4">
        <v>15</v>
      </c>
      <c r="B17" s="64" t="s">
        <v>19</v>
      </c>
      <c r="C17" s="4" t="s">
        <v>147</v>
      </c>
      <c r="D17" s="66" t="s">
        <v>121</v>
      </c>
      <c r="E17" s="66" t="s">
        <v>358</v>
      </c>
      <c r="F17" s="67">
        <v>4950</v>
      </c>
      <c r="G17" s="67">
        <v>2192.4</v>
      </c>
      <c r="H17" s="67">
        <f t="shared" si="0"/>
        <v>7142.4</v>
      </c>
      <c r="I17" s="67" t="s">
        <v>359</v>
      </c>
      <c r="J17" s="75"/>
    </row>
    <row r="18" s="1" customFormat="1" ht="27" customHeight="1" spans="1:10">
      <c r="A18" s="4">
        <v>16</v>
      </c>
      <c r="B18" s="64" t="s">
        <v>19</v>
      </c>
      <c r="C18" s="4" t="s">
        <v>148</v>
      </c>
      <c r="D18" s="66" t="s">
        <v>125</v>
      </c>
      <c r="E18" s="66" t="s">
        <v>358</v>
      </c>
      <c r="F18" s="67">
        <f t="shared" si="1"/>
        <v>3300</v>
      </c>
      <c r="G18" s="67">
        <f>730.8*2</f>
        <v>1461.6</v>
      </c>
      <c r="H18" s="67">
        <f t="shared" si="0"/>
        <v>4761.6</v>
      </c>
      <c r="I18" s="67" t="s">
        <v>360</v>
      </c>
      <c r="J18" s="75"/>
    </row>
    <row r="19" s="1" customFormat="1" ht="27" customHeight="1" spans="1:10">
      <c r="A19" s="4">
        <v>17</v>
      </c>
      <c r="B19" s="64" t="s">
        <v>20</v>
      </c>
      <c r="C19" s="4" t="s">
        <v>363</v>
      </c>
      <c r="D19" s="66" t="s">
        <v>121</v>
      </c>
      <c r="E19" s="66" t="s">
        <v>358</v>
      </c>
      <c r="F19" s="67">
        <v>3300</v>
      </c>
      <c r="G19" s="67">
        <v>1052.1</v>
      </c>
      <c r="H19" s="67">
        <f t="shared" si="0"/>
        <v>4352.1</v>
      </c>
      <c r="I19" s="67" t="s">
        <v>364</v>
      </c>
      <c r="J19" s="75"/>
    </row>
    <row r="20" s="1" customFormat="1" ht="27" customHeight="1" spans="1:10">
      <c r="A20" s="4">
        <v>18</v>
      </c>
      <c r="B20" s="64" t="s">
        <v>21</v>
      </c>
      <c r="C20" s="37" t="s">
        <v>365</v>
      </c>
      <c r="D20" s="66" t="s">
        <v>121</v>
      </c>
      <c r="E20" s="66" t="s">
        <v>358</v>
      </c>
      <c r="F20" s="67">
        <v>4950</v>
      </c>
      <c r="G20" s="67">
        <v>2192.4</v>
      </c>
      <c r="H20" s="67">
        <f t="shared" si="0"/>
        <v>7142.4</v>
      </c>
      <c r="I20" s="67" t="s">
        <v>359</v>
      </c>
      <c r="J20" s="75"/>
    </row>
    <row r="21" s="1" customFormat="1" ht="27" customHeight="1" spans="1:10">
      <c r="A21" s="4">
        <v>19</v>
      </c>
      <c r="B21" s="64" t="s">
        <v>21</v>
      </c>
      <c r="C21" s="37" t="s">
        <v>149</v>
      </c>
      <c r="D21" s="66" t="s">
        <v>125</v>
      </c>
      <c r="E21" s="66" t="s">
        <v>358</v>
      </c>
      <c r="F21" s="67">
        <v>4950</v>
      </c>
      <c r="G21" s="67">
        <v>2192.4</v>
      </c>
      <c r="H21" s="67">
        <f t="shared" si="0"/>
        <v>7142.4</v>
      </c>
      <c r="I21" s="67" t="s">
        <v>359</v>
      </c>
      <c r="J21" s="75"/>
    </row>
    <row r="22" s="1" customFormat="1" ht="27" customHeight="1" spans="1:10">
      <c r="A22" s="4">
        <v>20</v>
      </c>
      <c r="B22" s="64" t="s">
        <v>21</v>
      </c>
      <c r="C22" s="37" t="s">
        <v>150</v>
      </c>
      <c r="D22" s="66" t="s">
        <v>125</v>
      </c>
      <c r="E22" s="66" t="s">
        <v>358</v>
      </c>
      <c r="F22" s="67">
        <v>4950</v>
      </c>
      <c r="G22" s="67">
        <v>2923.2</v>
      </c>
      <c r="H22" s="67">
        <f t="shared" si="0"/>
        <v>7873.2</v>
      </c>
      <c r="I22" s="67" t="s">
        <v>366</v>
      </c>
      <c r="J22" s="76" t="s">
        <v>367</v>
      </c>
    </row>
    <row r="23" s="1" customFormat="1" ht="27" customHeight="1" spans="1:10">
      <c r="A23" s="4">
        <v>21</v>
      </c>
      <c r="B23" s="64" t="s">
        <v>22</v>
      </c>
      <c r="C23" s="4" t="s">
        <v>152</v>
      </c>
      <c r="D23" s="66" t="s">
        <v>121</v>
      </c>
      <c r="E23" s="66" t="s">
        <v>358</v>
      </c>
      <c r="F23" s="67">
        <v>4950</v>
      </c>
      <c r="G23" s="67">
        <v>2192.4</v>
      </c>
      <c r="H23" s="67">
        <f t="shared" si="0"/>
        <v>7142.4</v>
      </c>
      <c r="I23" s="67" t="s">
        <v>359</v>
      </c>
      <c r="J23" s="75"/>
    </row>
    <row r="24" s="1" customFormat="1" ht="27" customHeight="1" spans="1:10">
      <c r="A24" s="4">
        <v>22</v>
      </c>
      <c r="B24" s="64" t="s">
        <v>22</v>
      </c>
      <c r="C24" s="4" t="s">
        <v>153</v>
      </c>
      <c r="D24" s="66" t="s">
        <v>125</v>
      </c>
      <c r="E24" s="66" t="s">
        <v>358</v>
      </c>
      <c r="F24" s="67">
        <v>4950</v>
      </c>
      <c r="G24" s="67">
        <v>2192.4</v>
      </c>
      <c r="H24" s="67">
        <f t="shared" si="0"/>
        <v>7142.4</v>
      </c>
      <c r="I24" s="67" t="s">
        <v>359</v>
      </c>
      <c r="J24" s="75"/>
    </row>
    <row r="25" s="1" customFormat="1" ht="27" customHeight="1" spans="1:10">
      <c r="A25" s="4">
        <v>23</v>
      </c>
      <c r="B25" s="64" t="s">
        <v>22</v>
      </c>
      <c r="C25" s="4" t="s">
        <v>154</v>
      </c>
      <c r="D25" s="66" t="s">
        <v>125</v>
      </c>
      <c r="E25" s="66" t="s">
        <v>358</v>
      </c>
      <c r="F25" s="67">
        <v>4950</v>
      </c>
      <c r="G25" s="67">
        <v>2192.4</v>
      </c>
      <c r="H25" s="67">
        <f t="shared" si="0"/>
        <v>7142.4</v>
      </c>
      <c r="I25" s="67" t="s">
        <v>359</v>
      </c>
      <c r="J25" s="75"/>
    </row>
    <row r="26" s="1" customFormat="1" ht="27" customHeight="1" spans="1:10">
      <c r="A26" s="4">
        <v>24</v>
      </c>
      <c r="B26" s="64" t="s">
        <v>23</v>
      </c>
      <c r="C26" s="4" t="s">
        <v>155</v>
      </c>
      <c r="D26" s="66" t="s">
        <v>121</v>
      </c>
      <c r="E26" s="66" t="s">
        <v>358</v>
      </c>
      <c r="F26" s="67">
        <v>4950</v>
      </c>
      <c r="G26" s="67">
        <v>2192.4</v>
      </c>
      <c r="H26" s="67">
        <f t="shared" si="0"/>
        <v>7142.4</v>
      </c>
      <c r="I26" s="67" t="s">
        <v>359</v>
      </c>
      <c r="J26" s="75"/>
    </row>
    <row r="27" s="1" customFormat="1" ht="27" customHeight="1" spans="1:10">
      <c r="A27" s="4">
        <v>25</v>
      </c>
      <c r="B27" s="64" t="s">
        <v>23</v>
      </c>
      <c r="C27" s="4" t="s">
        <v>156</v>
      </c>
      <c r="D27" s="66" t="s">
        <v>121</v>
      </c>
      <c r="E27" s="66" t="s">
        <v>358</v>
      </c>
      <c r="F27" s="67">
        <v>4950</v>
      </c>
      <c r="G27" s="67">
        <v>2192.4</v>
      </c>
      <c r="H27" s="67">
        <f t="shared" si="0"/>
        <v>7142.4</v>
      </c>
      <c r="I27" s="67" t="s">
        <v>359</v>
      </c>
      <c r="J27" s="75"/>
    </row>
    <row r="28" s="1" customFormat="1" ht="27" customHeight="1" spans="1:10">
      <c r="A28" s="4">
        <v>26</v>
      </c>
      <c r="B28" s="64" t="s">
        <v>24</v>
      </c>
      <c r="C28" s="4" t="s">
        <v>157</v>
      </c>
      <c r="D28" s="68" t="s">
        <v>121</v>
      </c>
      <c r="E28" s="66" t="s">
        <v>358</v>
      </c>
      <c r="F28" s="67">
        <v>4950</v>
      </c>
      <c r="G28" s="67">
        <v>2192.4</v>
      </c>
      <c r="H28" s="67">
        <f t="shared" si="0"/>
        <v>7142.4</v>
      </c>
      <c r="I28" s="67" t="s">
        <v>359</v>
      </c>
      <c r="J28" s="75"/>
    </row>
    <row r="29" s="1" customFormat="1" ht="27" customHeight="1" spans="1:10">
      <c r="A29" s="4">
        <v>27</v>
      </c>
      <c r="B29" s="64" t="s">
        <v>24</v>
      </c>
      <c r="C29" s="4" t="s">
        <v>158</v>
      </c>
      <c r="D29" s="68" t="s">
        <v>125</v>
      </c>
      <c r="E29" s="66" t="s">
        <v>358</v>
      </c>
      <c r="F29" s="67">
        <v>3300</v>
      </c>
      <c r="G29" s="67"/>
      <c r="H29" s="67">
        <f t="shared" si="0"/>
        <v>3300</v>
      </c>
      <c r="I29" s="67" t="s">
        <v>360</v>
      </c>
      <c r="J29" s="75"/>
    </row>
    <row r="30" s="1" customFormat="1" ht="27" customHeight="1" spans="1:10">
      <c r="A30" s="4">
        <v>28</v>
      </c>
      <c r="B30" s="64" t="s">
        <v>24</v>
      </c>
      <c r="C30" s="4" t="s">
        <v>159</v>
      </c>
      <c r="D30" s="68" t="s">
        <v>125</v>
      </c>
      <c r="E30" s="66" t="s">
        <v>358</v>
      </c>
      <c r="F30" s="67">
        <v>3300</v>
      </c>
      <c r="G30" s="67">
        <v>0</v>
      </c>
      <c r="H30" s="67">
        <f t="shared" si="0"/>
        <v>3300</v>
      </c>
      <c r="I30" s="67"/>
      <c r="J30" s="75"/>
    </row>
    <row r="31" s="1" customFormat="1" ht="27" customHeight="1" spans="1:10">
      <c r="A31" s="4">
        <v>29</v>
      </c>
      <c r="B31" s="64" t="s">
        <v>25</v>
      </c>
      <c r="C31" s="4" t="s">
        <v>160</v>
      </c>
      <c r="D31" s="68" t="s">
        <v>125</v>
      </c>
      <c r="E31" s="66" t="s">
        <v>358</v>
      </c>
      <c r="F31" s="67">
        <v>3300</v>
      </c>
      <c r="G31" s="67">
        <v>1461.6</v>
      </c>
      <c r="H31" s="67">
        <f t="shared" si="0"/>
        <v>4761.6</v>
      </c>
      <c r="I31" s="67" t="s">
        <v>360</v>
      </c>
      <c r="J31" s="75"/>
    </row>
    <row r="32" s="1" customFormat="1" ht="27" customHeight="1" spans="1:10">
      <c r="A32" s="4">
        <v>30</v>
      </c>
      <c r="B32" s="64" t="s">
        <v>25</v>
      </c>
      <c r="C32" s="4" t="s">
        <v>161</v>
      </c>
      <c r="D32" s="68" t="s">
        <v>125</v>
      </c>
      <c r="E32" s="66" t="s">
        <v>358</v>
      </c>
      <c r="F32" s="67">
        <v>3300</v>
      </c>
      <c r="G32" s="67">
        <v>1461.6</v>
      </c>
      <c r="H32" s="67">
        <f t="shared" si="0"/>
        <v>4761.6</v>
      </c>
      <c r="I32" s="67" t="s">
        <v>360</v>
      </c>
      <c r="J32" s="75"/>
    </row>
    <row r="33" s="1" customFormat="1" ht="27" customHeight="1" spans="1:10">
      <c r="A33" s="4">
        <v>31</v>
      </c>
      <c r="B33" s="64" t="s">
        <v>26</v>
      </c>
      <c r="C33" s="4" t="s">
        <v>162</v>
      </c>
      <c r="D33" s="68" t="s">
        <v>125</v>
      </c>
      <c r="E33" s="66" t="s">
        <v>358</v>
      </c>
      <c r="F33" s="67">
        <v>4950</v>
      </c>
      <c r="G33" s="67">
        <v>2192.4</v>
      </c>
      <c r="H33" s="67">
        <f t="shared" si="0"/>
        <v>7142.4</v>
      </c>
      <c r="I33" s="67" t="s">
        <v>359</v>
      </c>
      <c r="J33" s="75"/>
    </row>
    <row r="34" s="1" customFormat="1" ht="27" customHeight="1" spans="1:10">
      <c r="A34" s="4">
        <v>32</v>
      </c>
      <c r="B34" s="64" t="s">
        <v>26</v>
      </c>
      <c r="C34" s="4" t="s">
        <v>163</v>
      </c>
      <c r="D34" s="68" t="s">
        <v>125</v>
      </c>
      <c r="E34" s="66" t="s">
        <v>358</v>
      </c>
      <c r="F34" s="67">
        <v>3300</v>
      </c>
      <c r="G34" s="67">
        <v>1461.6</v>
      </c>
      <c r="H34" s="67">
        <f t="shared" si="0"/>
        <v>4761.6</v>
      </c>
      <c r="I34" s="67" t="s">
        <v>360</v>
      </c>
      <c r="J34" s="75"/>
    </row>
    <row r="35" s="1" customFormat="1" ht="27" customHeight="1" spans="1:10">
      <c r="A35" s="4">
        <v>33</v>
      </c>
      <c r="B35" s="64" t="s">
        <v>27</v>
      </c>
      <c r="C35" s="4" t="s">
        <v>164</v>
      </c>
      <c r="D35" s="68" t="s">
        <v>125</v>
      </c>
      <c r="E35" s="66" t="s">
        <v>358</v>
      </c>
      <c r="F35" s="67">
        <v>4950</v>
      </c>
      <c r="G35" s="67">
        <v>2192.4</v>
      </c>
      <c r="H35" s="67">
        <f t="shared" si="0"/>
        <v>7142.4</v>
      </c>
      <c r="I35" s="67" t="s">
        <v>359</v>
      </c>
      <c r="J35" s="75"/>
    </row>
    <row r="36" s="56" customFormat="1" ht="27" customHeight="1" spans="1:10">
      <c r="A36" s="61">
        <v>34</v>
      </c>
      <c r="B36" s="62" t="s">
        <v>368</v>
      </c>
      <c r="C36" s="62"/>
      <c r="D36" s="69"/>
      <c r="E36" s="70"/>
      <c r="F36" s="63">
        <f>SUM(F37:F42)</f>
        <v>24750</v>
      </c>
      <c r="G36" s="63">
        <f>SUM(G37:G42)</f>
        <v>2192.4</v>
      </c>
      <c r="H36" s="63">
        <f>SUM(H37:H42)</f>
        <v>26942.4</v>
      </c>
      <c r="I36" s="63"/>
      <c r="J36" s="73"/>
    </row>
    <row r="37" s="1" customFormat="1" ht="27" customHeight="1" spans="1:10">
      <c r="A37" s="4">
        <v>35</v>
      </c>
      <c r="B37" s="64" t="s">
        <v>29</v>
      </c>
      <c r="C37" s="67" t="s">
        <v>167</v>
      </c>
      <c r="D37" s="71" t="s">
        <v>121</v>
      </c>
      <c r="E37" s="66" t="s">
        <v>358</v>
      </c>
      <c r="F37" s="67">
        <v>4950</v>
      </c>
      <c r="G37" s="67">
        <v>2192.4</v>
      </c>
      <c r="H37" s="67">
        <f t="shared" ref="H37:H41" si="2">F37+G37</f>
        <v>7142.4</v>
      </c>
      <c r="I37" s="67" t="s">
        <v>359</v>
      </c>
      <c r="J37" s="75"/>
    </row>
    <row r="38" s="1" customFormat="1" ht="27" customHeight="1" spans="1:10">
      <c r="A38" s="4">
        <v>36</v>
      </c>
      <c r="B38" s="64" t="s">
        <v>30</v>
      </c>
      <c r="C38" s="67" t="s">
        <v>168</v>
      </c>
      <c r="D38" s="71" t="s">
        <v>125</v>
      </c>
      <c r="E38" s="66" t="s">
        <v>358</v>
      </c>
      <c r="F38" s="67">
        <v>3300</v>
      </c>
      <c r="G38" s="67"/>
      <c r="H38" s="67">
        <f t="shared" si="2"/>
        <v>3300</v>
      </c>
      <c r="I38" s="67"/>
      <c r="J38" s="75"/>
    </row>
    <row r="39" s="1" customFormat="1" ht="27" customHeight="1" spans="1:10">
      <c r="A39" s="4">
        <v>37</v>
      </c>
      <c r="B39" s="64" t="s">
        <v>30</v>
      </c>
      <c r="C39" s="67" t="s">
        <v>169</v>
      </c>
      <c r="D39" s="71" t="s">
        <v>125</v>
      </c>
      <c r="E39" s="66" t="s">
        <v>358</v>
      </c>
      <c r="F39" s="67">
        <v>3300</v>
      </c>
      <c r="G39" s="67"/>
      <c r="H39" s="67">
        <f t="shared" si="2"/>
        <v>3300</v>
      </c>
      <c r="I39" s="67"/>
      <c r="J39" s="75"/>
    </row>
    <row r="40" s="1" customFormat="1" ht="27" customHeight="1" spans="1:10">
      <c r="A40" s="4">
        <v>38</v>
      </c>
      <c r="B40" s="64" t="s">
        <v>31</v>
      </c>
      <c r="C40" s="67" t="s">
        <v>170</v>
      </c>
      <c r="D40" s="71" t="s">
        <v>125</v>
      </c>
      <c r="E40" s="66" t="s">
        <v>358</v>
      </c>
      <c r="F40" s="67">
        <v>4950</v>
      </c>
      <c r="G40" s="67"/>
      <c r="H40" s="67">
        <f t="shared" si="2"/>
        <v>4950</v>
      </c>
      <c r="I40" s="67"/>
      <c r="J40" s="75"/>
    </row>
    <row r="41" s="1" customFormat="1" ht="27" customHeight="1" spans="1:10">
      <c r="A41" s="4">
        <v>39</v>
      </c>
      <c r="B41" s="64" t="s">
        <v>32</v>
      </c>
      <c r="C41" s="67" t="s">
        <v>171</v>
      </c>
      <c r="D41" s="71" t="s">
        <v>125</v>
      </c>
      <c r="E41" s="66" t="s">
        <v>358</v>
      </c>
      <c r="F41" s="67">
        <v>4950</v>
      </c>
      <c r="G41" s="67"/>
      <c r="H41" s="67">
        <f t="shared" si="2"/>
        <v>4950</v>
      </c>
      <c r="I41" s="67"/>
      <c r="J41" s="75"/>
    </row>
    <row r="42" s="1" customFormat="1" ht="27" customHeight="1" spans="1:10">
      <c r="A42" s="4">
        <v>40</v>
      </c>
      <c r="B42" s="64" t="s">
        <v>33</v>
      </c>
      <c r="C42" s="67" t="s">
        <v>172</v>
      </c>
      <c r="D42" s="71" t="s">
        <v>121</v>
      </c>
      <c r="E42" s="66" t="s">
        <v>358</v>
      </c>
      <c r="F42" s="67">
        <v>3300</v>
      </c>
      <c r="G42" s="67"/>
      <c r="H42" s="67">
        <v>3300</v>
      </c>
      <c r="I42" s="67"/>
      <c r="J42" s="75"/>
    </row>
    <row r="43" s="56" customFormat="1" ht="27" customHeight="1" spans="1:10">
      <c r="A43" s="61">
        <v>41</v>
      </c>
      <c r="B43" s="62" t="s">
        <v>369</v>
      </c>
      <c r="C43" s="62"/>
      <c r="D43" s="69"/>
      <c r="E43" s="70"/>
      <c r="F43" s="69">
        <f>SUM(F44:F61)</f>
        <v>77550</v>
      </c>
      <c r="G43" s="69">
        <f>SUM(G44:G61)</f>
        <v>31336.2</v>
      </c>
      <c r="H43" s="69">
        <f>SUM(H44:H61)</f>
        <v>108886.2</v>
      </c>
      <c r="I43" s="63"/>
      <c r="J43" s="73"/>
    </row>
    <row r="44" s="1" customFormat="1" ht="27" customHeight="1" spans="1:10">
      <c r="A44" s="4">
        <v>42</v>
      </c>
      <c r="B44" s="64" t="s">
        <v>35</v>
      </c>
      <c r="C44" s="4" t="s">
        <v>174</v>
      </c>
      <c r="D44" s="66" t="s">
        <v>121</v>
      </c>
      <c r="E44" s="66" t="s">
        <v>358</v>
      </c>
      <c r="F44" s="67">
        <v>4950</v>
      </c>
      <c r="G44" s="67"/>
      <c r="H44" s="67">
        <f t="shared" ref="H44:H80" si="3">F44+G44</f>
        <v>4950</v>
      </c>
      <c r="I44" s="67"/>
      <c r="J44" s="75"/>
    </row>
    <row r="45" s="1" customFormat="1" ht="27" customHeight="1" spans="1:10">
      <c r="A45" s="4">
        <v>43</v>
      </c>
      <c r="B45" s="64" t="s">
        <v>36</v>
      </c>
      <c r="C45" s="37" t="s">
        <v>370</v>
      </c>
      <c r="D45" s="66" t="s">
        <v>121</v>
      </c>
      <c r="E45" s="66" t="s">
        <v>358</v>
      </c>
      <c r="F45" s="67">
        <v>4950</v>
      </c>
      <c r="G45" s="67">
        <v>2192.4</v>
      </c>
      <c r="H45" s="67">
        <f t="shared" si="3"/>
        <v>7142.4</v>
      </c>
      <c r="I45" s="67" t="s">
        <v>359</v>
      </c>
      <c r="J45" s="75"/>
    </row>
    <row r="46" s="1" customFormat="1" ht="27" customHeight="1" spans="1:10">
      <c r="A46" s="4">
        <v>44</v>
      </c>
      <c r="B46" s="64" t="s">
        <v>36</v>
      </c>
      <c r="C46" s="4" t="s">
        <v>175</v>
      </c>
      <c r="D46" s="66" t="s">
        <v>121</v>
      </c>
      <c r="E46" s="66" t="s">
        <v>358</v>
      </c>
      <c r="F46" s="67">
        <v>4950</v>
      </c>
      <c r="G46" s="67">
        <v>2192.4</v>
      </c>
      <c r="H46" s="67">
        <f t="shared" si="3"/>
        <v>7142.4</v>
      </c>
      <c r="I46" s="67" t="s">
        <v>359</v>
      </c>
      <c r="J46" s="75"/>
    </row>
    <row r="47" s="1" customFormat="1" ht="27" customHeight="1" spans="1:10">
      <c r="A47" s="4">
        <v>45</v>
      </c>
      <c r="B47" s="64" t="s">
        <v>36</v>
      </c>
      <c r="C47" s="4" t="s">
        <v>176</v>
      </c>
      <c r="D47" s="68" t="s">
        <v>121</v>
      </c>
      <c r="E47" s="66" t="s">
        <v>358</v>
      </c>
      <c r="F47" s="67">
        <v>4950</v>
      </c>
      <c r="G47" s="67">
        <v>2192.4</v>
      </c>
      <c r="H47" s="67">
        <f t="shared" si="3"/>
        <v>7142.4</v>
      </c>
      <c r="I47" s="67" t="s">
        <v>359</v>
      </c>
      <c r="J47" s="75"/>
    </row>
    <row r="48" s="1" customFormat="1" ht="27" customHeight="1" spans="1:10">
      <c r="A48" s="4">
        <v>46</v>
      </c>
      <c r="B48" s="64" t="s">
        <v>37</v>
      </c>
      <c r="C48" s="4" t="s">
        <v>177</v>
      </c>
      <c r="D48" s="68" t="s">
        <v>121</v>
      </c>
      <c r="E48" s="66" t="s">
        <v>358</v>
      </c>
      <c r="F48" s="67">
        <v>4950</v>
      </c>
      <c r="G48" s="67">
        <v>2192.4</v>
      </c>
      <c r="H48" s="67">
        <f t="shared" si="3"/>
        <v>7142.4</v>
      </c>
      <c r="I48" s="67" t="s">
        <v>359</v>
      </c>
      <c r="J48" s="75"/>
    </row>
    <row r="49" s="1" customFormat="1" ht="27" customHeight="1" spans="1:10">
      <c r="A49" s="4">
        <v>47</v>
      </c>
      <c r="B49" s="64" t="s">
        <v>37</v>
      </c>
      <c r="C49" s="4" t="s">
        <v>178</v>
      </c>
      <c r="D49" s="68" t="s">
        <v>125</v>
      </c>
      <c r="E49" s="66" t="s">
        <v>358</v>
      </c>
      <c r="F49" s="67">
        <v>4950</v>
      </c>
      <c r="G49" s="67">
        <v>2192.4</v>
      </c>
      <c r="H49" s="67">
        <f t="shared" si="3"/>
        <v>7142.4</v>
      </c>
      <c r="I49" s="67" t="s">
        <v>359</v>
      </c>
      <c r="J49" s="75"/>
    </row>
    <row r="50" s="1" customFormat="1" ht="27" customHeight="1" spans="1:10">
      <c r="A50" s="4">
        <v>48</v>
      </c>
      <c r="B50" s="64" t="s">
        <v>37</v>
      </c>
      <c r="C50" s="4" t="s">
        <v>179</v>
      </c>
      <c r="D50" s="68" t="s">
        <v>125</v>
      </c>
      <c r="E50" s="66" t="s">
        <v>358</v>
      </c>
      <c r="F50" s="67">
        <v>4950</v>
      </c>
      <c r="G50" s="67">
        <v>2192.4</v>
      </c>
      <c r="H50" s="67">
        <f t="shared" si="3"/>
        <v>7142.4</v>
      </c>
      <c r="I50" s="67" t="s">
        <v>359</v>
      </c>
      <c r="J50" s="75"/>
    </row>
    <row r="51" s="1" customFormat="1" ht="27" customHeight="1" spans="1:10">
      <c r="A51" s="4">
        <v>49</v>
      </c>
      <c r="B51" s="64" t="s">
        <v>38</v>
      </c>
      <c r="C51" s="4" t="s">
        <v>182</v>
      </c>
      <c r="D51" s="68" t="s">
        <v>121</v>
      </c>
      <c r="E51" s="66" t="s">
        <v>358</v>
      </c>
      <c r="F51" s="67">
        <v>4950</v>
      </c>
      <c r="G51" s="67">
        <v>2192.4</v>
      </c>
      <c r="H51" s="67">
        <f t="shared" si="3"/>
        <v>7142.4</v>
      </c>
      <c r="I51" s="67" t="s">
        <v>359</v>
      </c>
      <c r="J51" s="75"/>
    </row>
    <row r="52" s="1" customFormat="1" ht="27" customHeight="1" spans="1:10">
      <c r="A52" s="4">
        <v>50</v>
      </c>
      <c r="B52" s="64" t="s">
        <v>38</v>
      </c>
      <c r="C52" s="72" t="s">
        <v>183</v>
      </c>
      <c r="D52" s="68" t="s">
        <v>125</v>
      </c>
      <c r="E52" s="66" t="s">
        <v>358</v>
      </c>
      <c r="F52" s="67">
        <v>4950</v>
      </c>
      <c r="G52" s="67">
        <v>2192.4</v>
      </c>
      <c r="H52" s="67">
        <f t="shared" si="3"/>
        <v>7142.4</v>
      </c>
      <c r="I52" s="67" t="s">
        <v>359</v>
      </c>
      <c r="J52" s="75"/>
    </row>
    <row r="53" s="1" customFormat="1" ht="27" customHeight="1" spans="1:10">
      <c r="A53" s="4">
        <v>51</v>
      </c>
      <c r="B53" s="64" t="s">
        <v>39</v>
      </c>
      <c r="C53" s="72" t="s">
        <v>184</v>
      </c>
      <c r="D53" s="68" t="s">
        <v>125</v>
      </c>
      <c r="E53" s="66" t="s">
        <v>358</v>
      </c>
      <c r="F53" s="67">
        <v>3300</v>
      </c>
      <c r="G53" s="67">
        <v>1461.6</v>
      </c>
      <c r="H53" s="67">
        <f t="shared" si="3"/>
        <v>4761.6</v>
      </c>
      <c r="I53" s="67" t="s">
        <v>360</v>
      </c>
      <c r="J53" s="75"/>
    </row>
    <row r="54" s="1" customFormat="1" ht="27" customHeight="1" spans="1:10">
      <c r="A54" s="4">
        <v>52</v>
      </c>
      <c r="B54" s="64" t="s">
        <v>39</v>
      </c>
      <c r="C54" s="72" t="s">
        <v>185</v>
      </c>
      <c r="D54" s="68" t="s">
        <v>125</v>
      </c>
      <c r="E54" s="66" t="s">
        <v>358</v>
      </c>
      <c r="F54" s="67">
        <v>1650</v>
      </c>
      <c r="G54" s="67">
        <v>730.8</v>
      </c>
      <c r="H54" s="67">
        <f t="shared" si="3"/>
        <v>2380.8</v>
      </c>
      <c r="I54" s="67" t="s">
        <v>362</v>
      </c>
      <c r="J54" s="75"/>
    </row>
    <row r="55" s="1" customFormat="1" ht="27" customHeight="1" spans="1:10">
      <c r="A55" s="4">
        <v>53</v>
      </c>
      <c r="B55" s="64" t="s">
        <v>40</v>
      </c>
      <c r="C55" s="4" t="s">
        <v>371</v>
      </c>
      <c r="D55" s="66" t="s">
        <v>121</v>
      </c>
      <c r="E55" s="66" t="s">
        <v>358</v>
      </c>
      <c r="F55" s="67">
        <v>4950</v>
      </c>
      <c r="G55" s="4">
        <v>2192.4</v>
      </c>
      <c r="H55" s="67">
        <f t="shared" si="3"/>
        <v>7142.4</v>
      </c>
      <c r="I55" s="67" t="s">
        <v>359</v>
      </c>
      <c r="J55" s="75"/>
    </row>
    <row r="56" s="1" customFormat="1" ht="27" customHeight="1" spans="1:10">
      <c r="A56" s="4">
        <v>54</v>
      </c>
      <c r="B56" s="64" t="s">
        <v>41</v>
      </c>
      <c r="C56" s="4" t="s">
        <v>189</v>
      </c>
      <c r="D56" s="66" t="s">
        <v>121</v>
      </c>
      <c r="E56" s="66" t="s">
        <v>358</v>
      </c>
      <c r="F56" s="67">
        <v>4950</v>
      </c>
      <c r="G56" s="67">
        <v>2192.4</v>
      </c>
      <c r="H56" s="67">
        <f t="shared" si="3"/>
        <v>7142.4</v>
      </c>
      <c r="I56" s="67" t="s">
        <v>359</v>
      </c>
      <c r="J56" s="75"/>
    </row>
    <row r="57" s="1" customFormat="1" ht="27" customHeight="1" spans="1:10">
      <c r="A57" s="4">
        <v>55</v>
      </c>
      <c r="B57" s="64" t="s">
        <v>41</v>
      </c>
      <c r="C57" s="4" t="s">
        <v>190</v>
      </c>
      <c r="D57" s="66" t="s">
        <v>121</v>
      </c>
      <c r="E57" s="66" t="s">
        <v>358</v>
      </c>
      <c r="F57" s="67">
        <v>4950</v>
      </c>
      <c r="G57" s="67">
        <v>2192.4</v>
      </c>
      <c r="H57" s="67">
        <f t="shared" si="3"/>
        <v>7142.4</v>
      </c>
      <c r="I57" s="67" t="s">
        <v>359</v>
      </c>
      <c r="J57" s="75"/>
    </row>
    <row r="58" s="1" customFormat="1" ht="27" customHeight="1" spans="1:10">
      <c r="A58" s="4">
        <v>56</v>
      </c>
      <c r="B58" s="64" t="s">
        <v>41</v>
      </c>
      <c r="C58" s="4" t="s">
        <v>191</v>
      </c>
      <c r="D58" s="66" t="s">
        <v>125</v>
      </c>
      <c r="E58" s="66" t="s">
        <v>358</v>
      </c>
      <c r="F58" s="67">
        <v>3300</v>
      </c>
      <c r="G58" s="67">
        <v>1461.6</v>
      </c>
      <c r="H58" s="67">
        <f t="shared" si="3"/>
        <v>4761.6</v>
      </c>
      <c r="I58" s="67" t="s">
        <v>360</v>
      </c>
      <c r="J58" s="75"/>
    </row>
    <row r="59" s="1" customFormat="1" ht="27" customHeight="1" spans="1:10">
      <c r="A59" s="4">
        <v>57</v>
      </c>
      <c r="B59" s="64" t="s">
        <v>42</v>
      </c>
      <c r="C59" s="4" t="s">
        <v>192</v>
      </c>
      <c r="D59" s="66" t="s">
        <v>125</v>
      </c>
      <c r="E59" s="66" t="s">
        <v>358</v>
      </c>
      <c r="F59" s="67">
        <v>3300</v>
      </c>
      <c r="G59" s="67">
        <v>1052.1</v>
      </c>
      <c r="H59" s="67">
        <f t="shared" si="3"/>
        <v>4352.1</v>
      </c>
      <c r="I59" s="4" t="s">
        <v>360</v>
      </c>
      <c r="J59" s="75"/>
    </row>
    <row r="60" s="1" customFormat="1" ht="27" customHeight="1" spans="1:10">
      <c r="A60" s="4">
        <v>58</v>
      </c>
      <c r="B60" s="64" t="s">
        <v>42</v>
      </c>
      <c r="C60" s="4" t="s">
        <v>193</v>
      </c>
      <c r="D60" s="66" t="s">
        <v>125</v>
      </c>
      <c r="E60" s="66" t="s">
        <v>358</v>
      </c>
      <c r="F60" s="67">
        <v>3300</v>
      </c>
      <c r="G60" s="67">
        <v>1052.1</v>
      </c>
      <c r="H60" s="67">
        <f t="shared" si="3"/>
        <v>4352.1</v>
      </c>
      <c r="I60" s="67" t="s">
        <v>360</v>
      </c>
      <c r="J60" s="75"/>
    </row>
    <row r="61" s="1" customFormat="1" ht="27" customHeight="1" spans="1:10">
      <c r="A61" s="4">
        <v>59</v>
      </c>
      <c r="B61" s="64" t="s">
        <v>43</v>
      </c>
      <c r="C61" s="4" t="s">
        <v>195</v>
      </c>
      <c r="D61" s="66" t="s">
        <v>125</v>
      </c>
      <c r="E61" s="66" t="s">
        <v>358</v>
      </c>
      <c r="F61" s="67">
        <v>3300</v>
      </c>
      <c r="G61" s="67">
        <v>1461.6</v>
      </c>
      <c r="H61" s="67">
        <f t="shared" si="3"/>
        <v>4761.6</v>
      </c>
      <c r="I61" s="67" t="s">
        <v>360</v>
      </c>
      <c r="J61" s="75"/>
    </row>
    <row r="62" s="56" customFormat="1" ht="27" customHeight="1" spans="1:10">
      <c r="A62" s="61">
        <v>60</v>
      </c>
      <c r="B62" s="62" t="s">
        <v>372</v>
      </c>
      <c r="C62" s="62"/>
      <c r="D62" s="69"/>
      <c r="E62" s="70"/>
      <c r="F62" s="63">
        <f>SUM(F63:F72)</f>
        <v>49500</v>
      </c>
      <c r="G62" s="69">
        <f>SUM(G63:G72)</f>
        <v>19731.6</v>
      </c>
      <c r="H62" s="63">
        <f t="shared" si="3"/>
        <v>69231.6</v>
      </c>
      <c r="I62" s="63"/>
      <c r="J62" s="73"/>
    </row>
    <row r="63" s="1" customFormat="1" ht="27" customHeight="1" spans="1:10">
      <c r="A63" s="4">
        <v>61</v>
      </c>
      <c r="B63" s="64" t="s">
        <v>45</v>
      </c>
      <c r="C63" s="4" t="s">
        <v>197</v>
      </c>
      <c r="D63" s="68" t="s">
        <v>125</v>
      </c>
      <c r="E63" s="66" t="s">
        <v>358</v>
      </c>
      <c r="F63" s="67">
        <v>4950</v>
      </c>
      <c r="G63" s="67">
        <v>2192.4</v>
      </c>
      <c r="H63" s="67">
        <f t="shared" si="3"/>
        <v>7142.4</v>
      </c>
      <c r="I63" s="67" t="s">
        <v>359</v>
      </c>
      <c r="J63" s="75"/>
    </row>
    <row r="64" s="1" customFormat="1" ht="27" customHeight="1" spans="1:10">
      <c r="A64" s="4">
        <v>62</v>
      </c>
      <c r="B64" s="64" t="s">
        <v>45</v>
      </c>
      <c r="C64" s="4" t="s">
        <v>198</v>
      </c>
      <c r="D64" s="68" t="s">
        <v>125</v>
      </c>
      <c r="E64" s="66" t="s">
        <v>358</v>
      </c>
      <c r="F64" s="67">
        <v>4950</v>
      </c>
      <c r="G64" s="67">
        <v>2192.4</v>
      </c>
      <c r="H64" s="67">
        <f t="shared" si="3"/>
        <v>7142.4</v>
      </c>
      <c r="I64" s="67" t="s">
        <v>359</v>
      </c>
      <c r="J64" s="75"/>
    </row>
    <row r="65" s="1" customFormat="1" ht="27" customHeight="1" spans="1:10">
      <c r="A65" s="4">
        <v>63</v>
      </c>
      <c r="B65" s="64" t="s">
        <v>45</v>
      </c>
      <c r="C65" s="4" t="s">
        <v>199</v>
      </c>
      <c r="D65" s="68" t="s">
        <v>125</v>
      </c>
      <c r="E65" s="66" t="s">
        <v>358</v>
      </c>
      <c r="F65" s="67">
        <v>4950</v>
      </c>
      <c r="G65" s="67">
        <v>2192.4</v>
      </c>
      <c r="H65" s="67">
        <f t="shared" si="3"/>
        <v>7142.4</v>
      </c>
      <c r="I65" s="67" t="s">
        <v>359</v>
      </c>
      <c r="J65" s="75"/>
    </row>
    <row r="66" s="1" customFormat="1" ht="27" customHeight="1" spans="1:10">
      <c r="A66" s="4">
        <v>64</v>
      </c>
      <c r="B66" s="64" t="s">
        <v>46</v>
      </c>
      <c r="C66" s="67" t="s">
        <v>200</v>
      </c>
      <c r="D66" s="71" t="s">
        <v>125</v>
      </c>
      <c r="E66" s="66" t="s">
        <v>358</v>
      </c>
      <c r="F66" s="67">
        <v>4950</v>
      </c>
      <c r="G66" s="67"/>
      <c r="H66" s="67">
        <f t="shared" si="3"/>
        <v>4950</v>
      </c>
      <c r="I66" s="67"/>
      <c r="J66" s="75"/>
    </row>
    <row r="67" s="1" customFormat="1" ht="27" customHeight="1" spans="1:10">
      <c r="A67" s="4">
        <v>65</v>
      </c>
      <c r="B67" s="64" t="s">
        <v>47</v>
      </c>
      <c r="C67" s="67" t="s">
        <v>201</v>
      </c>
      <c r="D67" s="71" t="s">
        <v>125</v>
      </c>
      <c r="E67" s="66" t="s">
        <v>358</v>
      </c>
      <c r="F67" s="67">
        <v>4950</v>
      </c>
      <c r="G67" s="67">
        <v>2192.4</v>
      </c>
      <c r="H67" s="67">
        <f t="shared" si="3"/>
        <v>7142.4</v>
      </c>
      <c r="I67" s="67" t="s">
        <v>359</v>
      </c>
      <c r="J67" s="75"/>
    </row>
    <row r="68" s="1" customFormat="1" ht="27" customHeight="1" spans="1:10">
      <c r="A68" s="4">
        <v>66</v>
      </c>
      <c r="B68" s="64" t="s">
        <v>47</v>
      </c>
      <c r="C68" s="67" t="s">
        <v>202</v>
      </c>
      <c r="D68" s="71" t="s">
        <v>125</v>
      </c>
      <c r="E68" s="66" t="s">
        <v>358</v>
      </c>
      <c r="F68" s="67">
        <v>4950</v>
      </c>
      <c r="G68" s="67">
        <v>2192.4</v>
      </c>
      <c r="H68" s="67">
        <f t="shared" si="3"/>
        <v>7142.4</v>
      </c>
      <c r="I68" s="67" t="s">
        <v>359</v>
      </c>
      <c r="J68" s="75"/>
    </row>
    <row r="69" s="1" customFormat="1" ht="27" customHeight="1" spans="1:10">
      <c r="A69" s="4">
        <v>67</v>
      </c>
      <c r="B69" s="64" t="s">
        <v>47</v>
      </c>
      <c r="C69" s="67" t="s">
        <v>205</v>
      </c>
      <c r="D69" s="71" t="s">
        <v>125</v>
      </c>
      <c r="E69" s="66" t="s">
        <v>358</v>
      </c>
      <c r="F69" s="67">
        <v>4950</v>
      </c>
      <c r="G69" s="67">
        <v>2192.4</v>
      </c>
      <c r="H69" s="67">
        <f t="shared" si="3"/>
        <v>7142.4</v>
      </c>
      <c r="I69" s="67" t="s">
        <v>359</v>
      </c>
      <c r="J69" s="75"/>
    </row>
    <row r="70" s="1" customFormat="1" ht="27" customHeight="1" spans="1:10">
      <c r="A70" s="4">
        <v>68</v>
      </c>
      <c r="B70" s="64" t="s">
        <v>47</v>
      </c>
      <c r="C70" s="67" t="s">
        <v>206</v>
      </c>
      <c r="D70" s="71" t="s">
        <v>125</v>
      </c>
      <c r="E70" s="66" t="s">
        <v>358</v>
      </c>
      <c r="F70" s="67">
        <v>4950</v>
      </c>
      <c r="G70" s="67">
        <v>2192.4</v>
      </c>
      <c r="H70" s="67">
        <f t="shared" si="3"/>
        <v>7142.4</v>
      </c>
      <c r="I70" s="67" t="s">
        <v>359</v>
      </c>
      <c r="J70" s="75"/>
    </row>
    <row r="71" s="1" customFormat="1" ht="27" customHeight="1" spans="1:10">
      <c r="A71" s="4">
        <v>69</v>
      </c>
      <c r="B71" s="64" t="s">
        <v>48</v>
      </c>
      <c r="C71" s="67" t="s">
        <v>207</v>
      </c>
      <c r="D71" s="71" t="s">
        <v>121</v>
      </c>
      <c r="E71" s="66" t="s">
        <v>358</v>
      </c>
      <c r="F71" s="67">
        <v>4950</v>
      </c>
      <c r="G71" s="67">
        <v>2192.4</v>
      </c>
      <c r="H71" s="67">
        <f t="shared" si="3"/>
        <v>7142.4</v>
      </c>
      <c r="I71" s="67" t="s">
        <v>359</v>
      </c>
      <c r="J71" s="75"/>
    </row>
    <row r="72" s="1" customFormat="1" ht="27" customHeight="1" spans="1:10">
      <c r="A72" s="4">
        <v>70</v>
      </c>
      <c r="B72" s="64" t="s">
        <v>48</v>
      </c>
      <c r="C72" s="67" t="s">
        <v>208</v>
      </c>
      <c r="D72" s="71" t="s">
        <v>121</v>
      </c>
      <c r="E72" s="66" t="s">
        <v>358</v>
      </c>
      <c r="F72" s="67">
        <v>4950</v>
      </c>
      <c r="G72" s="67">
        <v>2192.4</v>
      </c>
      <c r="H72" s="67">
        <f t="shared" si="3"/>
        <v>7142.4</v>
      </c>
      <c r="I72" s="67" t="s">
        <v>359</v>
      </c>
      <c r="J72" s="75"/>
    </row>
    <row r="73" s="56" customFormat="1" ht="27" customHeight="1" spans="1:10">
      <c r="A73" s="61">
        <v>71</v>
      </c>
      <c r="B73" s="62" t="s">
        <v>373</v>
      </c>
      <c r="C73" s="62"/>
      <c r="D73" s="69"/>
      <c r="E73" s="70"/>
      <c r="F73" s="63">
        <f>SUM(F74:F83)</f>
        <v>47850</v>
      </c>
      <c r="G73" s="63">
        <f>SUM(G74:G83)</f>
        <v>1578.15</v>
      </c>
      <c r="H73" s="63">
        <f t="shared" si="3"/>
        <v>49428.15</v>
      </c>
      <c r="I73" s="63"/>
      <c r="J73" s="73"/>
    </row>
    <row r="74" s="1" customFormat="1" ht="27" customHeight="1" spans="1:10">
      <c r="A74" s="4">
        <v>72</v>
      </c>
      <c r="B74" s="64" t="s">
        <v>50</v>
      </c>
      <c r="C74" s="67" t="s">
        <v>211</v>
      </c>
      <c r="D74" s="71" t="s">
        <v>121</v>
      </c>
      <c r="E74" s="66" t="s">
        <v>358</v>
      </c>
      <c r="F74" s="67">
        <v>4950</v>
      </c>
      <c r="G74" s="67"/>
      <c r="H74" s="67">
        <f t="shared" si="3"/>
        <v>4950</v>
      </c>
      <c r="I74" s="67"/>
      <c r="J74" s="75"/>
    </row>
    <row r="75" s="1" customFormat="1" ht="27" customHeight="1" spans="1:10">
      <c r="A75" s="4">
        <v>73</v>
      </c>
      <c r="B75" s="64" t="s">
        <v>50</v>
      </c>
      <c r="C75" s="72" t="s">
        <v>212</v>
      </c>
      <c r="D75" s="77" t="s">
        <v>125</v>
      </c>
      <c r="E75" s="66" t="s">
        <v>358</v>
      </c>
      <c r="F75" s="67">
        <v>4950</v>
      </c>
      <c r="G75" s="67"/>
      <c r="H75" s="67">
        <f t="shared" si="3"/>
        <v>4950</v>
      </c>
      <c r="I75" s="67"/>
      <c r="J75" s="75"/>
    </row>
    <row r="76" s="1" customFormat="1" ht="27" customHeight="1" spans="1:10">
      <c r="A76" s="4">
        <v>74</v>
      </c>
      <c r="B76" s="64" t="s">
        <v>50</v>
      </c>
      <c r="C76" s="72" t="s">
        <v>213</v>
      </c>
      <c r="D76" s="77" t="s">
        <v>121</v>
      </c>
      <c r="E76" s="66" t="s">
        <v>358</v>
      </c>
      <c r="F76" s="67">
        <v>4950</v>
      </c>
      <c r="G76" s="67"/>
      <c r="H76" s="67">
        <f t="shared" si="3"/>
        <v>4950</v>
      </c>
      <c r="I76" s="67"/>
      <c r="J76" s="75"/>
    </row>
    <row r="77" s="1" customFormat="1" ht="27" customHeight="1" spans="1:10">
      <c r="A77" s="4">
        <v>75</v>
      </c>
      <c r="B77" s="64" t="s">
        <v>50</v>
      </c>
      <c r="C77" s="72" t="s">
        <v>214</v>
      </c>
      <c r="D77" s="77" t="s">
        <v>125</v>
      </c>
      <c r="E77" s="66" t="s">
        <v>358</v>
      </c>
      <c r="F77" s="67">
        <v>4950</v>
      </c>
      <c r="G77" s="67"/>
      <c r="H77" s="67">
        <f t="shared" si="3"/>
        <v>4950</v>
      </c>
      <c r="I77" s="67"/>
      <c r="J77" s="75"/>
    </row>
    <row r="78" s="1" customFormat="1" ht="27" customHeight="1" spans="1:10">
      <c r="A78" s="4">
        <v>76</v>
      </c>
      <c r="B78" s="64" t="s">
        <v>50</v>
      </c>
      <c r="C78" s="72" t="s">
        <v>215</v>
      </c>
      <c r="D78" s="77" t="s">
        <v>125</v>
      </c>
      <c r="E78" s="66" t="s">
        <v>358</v>
      </c>
      <c r="F78" s="67">
        <v>4950</v>
      </c>
      <c r="G78" s="67"/>
      <c r="H78" s="67">
        <f t="shared" si="3"/>
        <v>4950</v>
      </c>
      <c r="I78" s="67"/>
      <c r="J78" s="75"/>
    </row>
    <row r="79" s="1" customFormat="1" ht="27" customHeight="1" spans="1:10">
      <c r="A79" s="4">
        <v>77</v>
      </c>
      <c r="B79" s="64" t="s">
        <v>50</v>
      </c>
      <c r="C79" s="72" t="s">
        <v>216</v>
      </c>
      <c r="D79" s="77" t="s">
        <v>125</v>
      </c>
      <c r="E79" s="66" t="s">
        <v>358</v>
      </c>
      <c r="F79" s="67">
        <v>4950</v>
      </c>
      <c r="G79" s="67"/>
      <c r="H79" s="67">
        <f t="shared" si="3"/>
        <v>4950</v>
      </c>
      <c r="I79" s="67"/>
      <c r="J79" s="75"/>
    </row>
    <row r="80" s="1" customFormat="1" ht="27" customHeight="1" spans="1:10">
      <c r="A80" s="4">
        <v>78</v>
      </c>
      <c r="B80" s="64" t="s">
        <v>50</v>
      </c>
      <c r="C80" s="72" t="s">
        <v>217</v>
      </c>
      <c r="D80" s="77" t="s">
        <v>125</v>
      </c>
      <c r="E80" s="66" t="s">
        <v>358</v>
      </c>
      <c r="F80" s="67">
        <v>4950</v>
      </c>
      <c r="G80" s="67"/>
      <c r="H80" s="67">
        <f t="shared" si="3"/>
        <v>4950</v>
      </c>
      <c r="I80" s="67"/>
      <c r="J80" s="75"/>
    </row>
    <row r="81" s="1" customFormat="1" ht="27" customHeight="1" spans="1:10">
      <c r="A81" s="4">
        <v>79</v>
      </c>
      <c r="B81" s="64" t="s">
        <v>50</v>
      </c>
      <c r="C81" s="72" t="s">
        <v>218</v>
      </c>
      <c r="D81" s="77" t="s">
        <v>125</v>
      </c>
      <c r="E81" s="66" t="s">
        <v>358</v>
      </c>
      <c r="F81" s="67">
        <v>3300</v>
      </c>
      <c r="G81" s="67"/>
      <c r="H81" s="67"/>
      <c r="I81" s="67"/>
      <c r="J81" s="75"/>
    </row>
    <row r="82" s="1" customFormat="1" ht="27" customHeight="1" spans="1:10">
      <c r="A82" s="4">
        <v>80</v>
      </c>
      <c r="B82" s="64" t="s">
        <v>51</v>
      </c>
      <c r="C82" s="72" t="s">
        <v>219</v>
      </c>
      <c r="D82" s="78" t="s">
        <v>121</v>
      </c>
      <c r="E82" s="66" t="s">
        <v>358</v>
      </c>
      <c r="F82" s="67">
        <v>4950</v>
      </c>
      <c r="G82" s="67"/>
      <c r="H82" s="67">
        <f t="shared" ref="H82:H86" si="4">F82+G82</f>
        <v>4950</v>
      </c>
      <c r="I82" s="67"/>
      <c r="J82" s="75"/>
    </row>
    <row r="83" s="1" customFormat="1" ht="27" customHeight="1" spans="1:10">
      <c r="A83" s="4">
        <v>81</v>
      </c>
      <c r="B83" s="64" t="s">
        <v>52</v>
      </c>
      <c r="C83" s="72" t="s">
        <v>220</v>
      </c>
      <c r="D83" s="78" t="s">
        <v>125</v>
      </c>
      <c r="E83" s="66" t="s">
        <v>358</v>
      </c>
      <c r="F83" s="67">
        <v>4950</v>
      </c>
      <c r="G83" s="67">
        <v>1578.15</v>
      </c>
      <c r="H83" s="67">
        <f t="shared" si="4"/>
        <v>6528.15</v>
      </c>
      <c r="I83" s="67" t="s">
        <v>359</v>
      </c>
      <c r="J83" s="75"/>
    </row>
    <row r="84" s="56" customFormat="1" ht="27" customHeight="1" spans="1:10">
      <c r="A84" s="61">
        <v>82</v>
      </c>
      <c r="B84" s="62" t="s">
        <v>374</v>
      </c>
      <c r="C84" s="62"/>
      <c r="D84" s="69"/>
      <c r="E84" s="70"/>
      <c r="F84" s="63">
        <f>SUM(F85:F91)</f>
        <v>28050</v>
      </c>
      <c r="G84" s="69">
        <f>SUM(G85:G91)</f>
        <v>2923.2</v>
      </c>
      <c r="H84" s="63">
        <f t="shared" si="4"/>
        <v>30973.2</v>
      </c>
      <c r="I84" s="63"/>
      <c r="J84" s="73"/>
    </row>
    <row r="85" s="1" customFormat="1" ht="27" customHeight="1" spans="1:10">
      <c r="A85" s="4">
        <v>83</v>
      </c>
      <c r="B85" s="79" t="s">
        <v>54</v>
      </c>
      <c r="C85" s="4" t="s">
        <v>222</v>
      </c>
      <c r="D85" s="80" t="s">
        <v>125</v>
      </c>
      <c r="E85" s="66" t="s">
        <v>358</v>
      </c>
      <c r="F85" s="67">
        <v>4950</v>
      </c>
      <c r="G85" s="67"/>
      <c r="H85" s="67">
        <f t="shared" si="4"/>
        <v>4950</v>
      </c>
      <c r="I85" s="67"/>
      <c r="J85" s="75"/>
    </row>
    <row r="86" s="1" customFormat="1" ht="27" customHeight="1" spans="1:10">
      <c r="A86" s="4">
        <v>84</v>
      </c>
      <c r="B86" s="79" t="s">
        <v>54</v>
      </c>
      <c r="C86" s="4" t="s">
        <v>223</v>
      </c>
      <c r="D86" s="80" t="s">
        <v>125</v>
      </c>
      <c r="E86" s="66" t="s">
        <v>358</v>
      </c>
      <c r="F86" s="67">
        <v>4950</v>
      </c>
      <c r="G86" s="67"/>
      <c r="H86" s="67">
        <f t="shared" si="4"/>
        <v>4950</v>
      </c>
      <c r="I86" s="67"/>
      <c r="J86" s="75"/>
    </row>
    <row r="87" s="1" customFormat="1" ht="27" customHeight="1" spans="1:10">
      <c r="A87" s="4">
        <v>85</v>
      </c>
      <c r="B87" s="79" t="s">
        <v>55</v>
      </c>
      <c r="C87" s="4" t="s">
        <v>224</v>
      </c>
      <c r="D87" s="80" t="s">
        <v>125</v>
      </c>
      <c r="E87" s="66" t="s">
        <v>358</v>
      </c>
      <c r="F87" s="67">
        <v>3300</v>
      </c>
      <c r="G87" s="67"/>
      <c r="H87" s="67"/>
      <c r="I87" s="67"/>
      <c r="J87" s="75"/>
    </row>
    <row r="88" s="1" customFormat="1" ht="27" customHeight="1" spans="1:10">
      <c r="A88" s="4">
        <v>86</v>
      </c>
      <c r="B88" s="79" t="s">
        <v>55</v>
      </c>
      <c r="C88" s="4" t="s">
        <v>225</v>
      </c>
      <c r="D88" s="80" t="s">
        <v>121</v>
      </c>
      <c r="E88" s="66" t="s">
        <v>358</v>
      </c>
      <c r="F88" s="67">
        <v>3300</v>
      </c>
      <c r="G88" s="67"/>
      <c r="H88" s="67"/>
      <c r="I88" s="67"/>
      <c r="J88" s="75"/>
    </row>
    <row r="89" s="1" customFormat="1" ht="27" customHeight="1" spans="1:10">
      <c r="A89" s="4">
        <v>87</v>
      </c>
      <c r="B89" s="79" t="s">
        <v>56</v>
      </c>
      <c r="C89" s="4" t="s">
        <v>226</v>
      </c>
      <c r="D89" s="80" t="s">
        <v>121</v>
      </c>
      <c r="E89" s="66" t="s">
        <v>358</v>
      </c>
      <c r="F89" s="67">
        <v>4950</v>
      </c>
      <c r="G89" s="67"/>
      <c r="H89" s="67">
        <f t="shared" ref="H89:H137" si="5">F89+G89</f>
        <v>4950</v>
      </c>
      <c r="I89" s="67"/>
      <c r="J89" s="75"/>
    </row>
    <row r="90" s="1" customFormat="1" ht="27" customHeight="1" spans="1:10">
      <c r="A90" s="4">
        <v>88</v>
      </c>
      <c r="B90" s="64" t="s">
        <v>57</v>
      </c>
      <c r="C90" s="4" t="s">
        <v>227</v>
      </c>
      <c r="D90" s="4" t="s">
        <v>121</v>
      </c>
      <c r="E90" s="66" t="s">
        <v>358</v>
      </c>
      <c r="F90" s="67">
        <v>4950</v>
      </c>
      <c r="G90" s="67">
        <v>2192.4</v>
      </c>
      <c r="H90" s="67">
        <f t="shared" si="5"/>
        <v>7142.4</v>
      </c>
      <c r="I90" s="67" t="s">
        <v>359</v>
      </c>
      <c r="J90" s="75"/>
    </row>
    <row r="91" s="1" customFormat="1" ht="27" customHeight="1" spans="1:10">
      <c r="A91" s="4">
        <v>89</v>
      </c>
      <c r="B91" s="64" t="s">
        <v>57</v>
      </c>
      <c r="C91" s="4" t="s">
        <v>375</v>
      </c>
      <c r="D91" s="4" t="s">
        <v>125</v>
      </c>
      <c r="E91" s="66" t="s">
        <v>358</v>
      </c>
      <c r="F91" s="67">
        <v>1650</v>
      </c>
      <c r="G91" s="67">
        <v>730.8</v>
      </c>
      <c r="H91" s="67">
        <f t="shared" si="5"/>
        <v>2380.8</v>
      </c>
      <c r="I91" s="67" t="s">
        <v>376</v>
      </c>
      <c r="J91" s="75"/>
    </row>
    <row r="92" s="56" customFormat="1" ht="27" customHeight="1" spans="1:10">
      <c r="A92" s="61">
        <v>90</v>
      </c>
      <c r="B92" s="62" t="s">
        <v>377</v>
      </c>
      <c r="C92" s="62"/>
      <c r="D92" s="69"/>
      <c r="E92" s="70"/>
      <c r="F92" s="63">
        <f>SUM(F93:F110)</f>
        <v>87450</v>
      </c>
      <c r="G92" s="69">
        <f>SUM(G93:G110)</f>
        <v>6577.2</v>
      </c>
      <c r="H92" s="63">
        <f t="shared" si="5"/>
        <v>94027.2</v>
      </c>
      <c r="I92" s="63"/>
      <c r="J92" s="73"/>
    </row>
    <row r="93" s="1" customFormat="1" ht="27" customHeight="1" spans="1:10">
      <c r="A93" s="4">
        <v>91</v>
      </c>
      <c r="B93" s="64" t="s">
        <v>59</v>
      </c>
      <c r="C93" s="81" t="s">
        <v>229</v>
      </c>
      <c r="D93" s="77" t="s">
        <v>125</v>
      </c>
      <c r="E93" s="66" t="s">
        <v>358</v>
      </c>
      <c r="F93" s="67">
        <v>4950</v>
      </c>
      <c r="G93" s="67"/>
      <c r="H93" s="67">
        <f t="shared" si="5"/>
        <v>4950</v>
      </c>
      <c r="I93" s="67"/>
      <c r="J93" s="75"/>
    </row>
    <row r="94" s="1" customFormat="1" ht="27" customHeight="1" spans="1:10">
      <c r="A94" s="4">
        <v>92</v>
      </c>
      <c r="B94" s="64" t="s">
        <v>59</v>
      </c>
      <c r="C94" s="81" t="s">
        <v>232</v>
      </c>
      <c r="D94" s="77" t="s">
        <v>121</v>
      </c>
      <c r="E94" s="66" t="s">
        <v>358</v>
      </c>
      <c r="F94" s="67">
        <v>4950</v>
      </c>
      <c r="G94" s="67"/>
      <c r="H94" s="67">
        <f t="shared" si="5"/>
        <v>4950</v>
      </c>
      <c r="I94" s="67"/>
      <c r="J94" s="75"/>
    </row>
    <row r="95" s="1" customFormat="1" ht="27" customHeight="1" spans="1:10">
      <c r="A95" s="4">
        <v>93</v>
      </c>
      <c r="B95" s="64" t="s">
        <v>59</v>
      </c>
      <c r="C95" s="81" t="s">
        <v>233</v>
      </c>
      <c r="D95" s="77" t="s">
        <v>125</v>
      </c>
      <c r="E95" s="66" t="s">
        <v>358</v>
      </c>
      <c r="F95" s="67">
        <v>4950</v>
      </c>
      <c r="G95" s="67"/>
      <c r="H95" s="67">
        <f t="shared" si="5"/>
        <v>4950</v>
      </c>
      <c r="I95" s="67"/>
      <c r="J95" s="75"/>
    </row>
    <row r="96" s="1" customFormat="1" ht="27" customHeight="1" spans="1:10">
      <c r="A96" s="4">
        <v>94</v>
      </c>
      <c r="B96" s="64" t="s">
        <v>59</v>
      </c>
      <c r="C96" s="81" t="s">
        <v>234</v>
      </c>
      <c r="D96" s="77" t="s">
        <v>121</v>
      </c>
      <c r="E96" s="66" t="s">
        <v>358</v>
      </c>
      <c r="F96" s="67">
        <v>4950</v>
      </c>
      <c r="G96" s="67"/>
      <c r="H96" s="67">
        <f t="shared" si="5"/>
        <v>4950</v>
      </c>
      <c r="I96" s="67"/>
      <c r="J96" s="75"/>
    </row>
    <row r="97" s="1" customFormat="1" ht="27" customHeight="1" spans="1:10">
      <c r="A97" s="4">
        <v>95</v>
      </c>
      <c r="B97" s="64" t="s">
        <v>59</v>
      </c>
      <c r="C97" s="81" t="s">
        <v>235</v>
      </c>
      <c r="D97" s="77" t="s">
        <v>121</v>
      </c>
      <c r="E97" s="66" t="s">
        <v>358</v>
      </c>
      <c r="F97" s="67">
        <v>4950</v>
      </c>
      <c r="G97" s="67"/>
      <c r="H97" s="67">
        <f t="shared" si="5"/>
        <v>4950</v>
      </c>
      <c r="I97" s="67"/>
      <c r="J97" s="75"/>
    </row>
    <row r="98" s="1" customFormat="1" ht="27" customHeight="1" spans="1:10">
      <c r="A98" s="4">
        <v>96</v>
      </c>
      <c r="B98" s="64" t="s">
        <v>60</v>
      </c>
      <c r="C98" s="82" t="s">
        <v>238</v>
      </c>
      <c r="D98" s="67" t="s">
        <v>121</v>
      </c>
      <c r="E98" s="66" t="s">
        <v>358</v>
      </c>
      <c r="F98" s="67">
        <v>4950</v>
      </c>
      <c r="G98" s="67"/>
      <c r="H98" s="67">
        <f t="shared" si="5"/>
        <v>4950</v>
      </c>
      <c r="I98" s="67"/>
      <c r="J98" s="75"/>
    </row>
    <row r="99" s="1" customFormat="1" ht="27" customHeight="1" spans="1:10">
      <c r="A99" s="4">
        <v>97</v>
      </c>
      <c r="B99" s="64" t="s">
        <v>61</v>
      </c>
      <c r="C99" s="72" t="s">
        <v>241</v>
      </c>
      <c r="D99" s="77" t="s">
        <v>121</v>
      </c>
      <c r="E99" s="66" t="s">
        <v>358</v>
      </c>
      <c r="F99" s="67">
        <v>4950</v>
      </c>
      <c r="G99" s="67"/>
      <c r="H99" s="67">
        <f t="shared" si="5"/>
        <v>4950</v>
      </c>
      <c r="I99" s="67"/>
      <c r="J99" s="75"/>
    </row>
    <row r="100" s="1" customFormat="1" ht="27" customHeight="1" spans="1:10">
      <c r="A100" s="4">
        <v>98</v>
      </c>
      <c r="B100" s="64" t="s">
        <v>61</v>
      </c>
      <c r="C100" s="72" t="s">
        <v>242</v>
      </c>
      <c r="D100" s="77" t="s">
        <v>125</v>
      </c>
      <c r="E100" s="66" t="s">
        <v>358</v>
      </c>
      <c r="F100" s="67">
        <v>4950</v>
      </c>
      <c r="G100" s="67"/>
      <c r="H100" s="67">
        <f t="shared" si="5"/>
        <v>4950</v>
      </c>
      <c r="I100" s="67"/>
      <c r="J100" s="75"/>
    </row>
    <row r="101" s="1" customFormat="1" ht="27" customHeight="1" spans="1:10">
      <c r="A101" s="4">
        <v>99</v>
      </c>
      <c r="B101" s="64" t="s">
        <v>62</v>
      </c>
      <c r="C101" s="72" t="s">
        <v>243</v>
      </c>
      <c r="D101" s="77" t="s">
        <v>125</v>
      </c>
      <c r="E101" s="66" t="s">
        <v>358</v>
      </c>
      <c r="F101" s="67">
        <v>4950</v>
      </c>
      <c r="G101" s="67"/>
      <c r="H101" s="67">
        <f t="shared" si="5"/>
        <v>4950</v>
      </c>
      <c r="I101" s="67"/>
      <c r="J101" s="75"/>
    </row>
    <row r="102" s="1" customFormat="1" ht="27" customHeight="1" spans="1:10">
      <c r="A102" s="4">
        <v>100</v>
      </c>
      <c r="B102" s="64" t="s">
        <v>63</v>
      </c>
      <c r="C102" s="72" t="s">
        <v>244</v>
      </c>
      <c r="D102" s="77" t="s">
        <v>121</v>
      </c>
      <c r="E102" s="66" t="s">
        <v>358</v>
      </c>
      <c r="F102" s="67">
        <v>4950</v>
      </c>
      <c r="G102" s="67"/>
      <c r="H102" s="67">
        <f t="shared" si="5"/>
        <v>4950</v>
      </c>
      <c r="I102" s="67"/>
      <c r="J102" s="75"/>
    </row>
    <row r="103" s="1" customFormat="1" ht="27" customHeight="1" spans="1:10">
      <c r="A103" s="4">
        <v>101</v>
      </c>
      <c r="B103" s="64" t="s">
        <v>64</v>
      </c>
      <c r="C103" s="72" t="s">
        <v>247</v>
      </c>
      <c r="D103" s="77" t="s">
        <v>125</v>
      </c>
      <c r="E103" s="66" t="s">
        <v>358</v>
      </c>
      <c r="F103" s="67">
        <v>4950</v>
      </c>
      <c r="G103" s="67"/>
      <c r="H103" s="67">
        <f t="shared" si="5"/>
        <v>4950</v>
      </c>
      <c r="I103" s="67"/>
      <c r="J103" s="75"/>
    </row>
    <row r="104" s="1" customFormat="1" ht="27" customHeight="1" spans="1:10">
      <c r="A104" s="4">
        <v>102</v>
      </c>
      <c r="B104" s="83" t="s">
        <v>65</v>
      </c>
      <c r="C104" s="72" t="s">
        <v>248</v>
      </c>
      <c r="D104" s="77" t="s">
        <v>121</v>
      </c>
      <c r="E104" s="66" t="s">
        <v>358</v>
      </c>
      <c r="F104" s="67">
        <v>4950</v>
      </c>
      <c r="G104" s="67"/>
      <c r="H104" s="67">
        <f t="shared" si="5"/>
        <v>4950</v>
      </c>
      <c r="I104" s="67"/>
      <c r="J104" s="75"/>
    </row>
    <row r="105" s="1" customFormat="1" ht="27" customHeight="1" spans="1:10">
      <c r="A105" s="4">
        <v>103</v>
      </c>
      <c r="B105" s="83" t="s">
        <v>66</v>
      </c>
      <c r="C105" s="72" t="s">
        <v>250</v>
      </c>
      <c r="D105" s="77" t="s">
        <v>121</v>
      </c>
      <c r="E105" s="66" t="s">
        <v>358</v>
      </c>
      <c r="F105" s="67">
        <v>4950</v>
      </c>
      <c r="G105" s="67"/>
      <c r="H105" s="67">
        <f t="shared" si="5"/>
        <v>4950</v>
      </c>
      <c r="I105" s="67"/>
      <c r="J105" s="75"/>
    </row>
    <row r="106" s="1" customFormat="1" ht="27" customHeight="1" spans="1:10">
      <c r="A106" s="4">
        <v>104</v>
      </c>
      <c r="B106" s="64" t="s">
        <v>67</v>
      </c>
      <c r="C106" s="72" t="s">
        <v>251</v>
      </c>
      <c r="D106" s="77" t="s">
        <v>121</v>
      </c>
      <c r="E106" s="66" t="s">
        <v>358</v>
      </c>
      <c r="F106" s="67">
        <v>3300</v>
      </c>
      <c r="G106" s="67"/>
      <c r="H106" s="67">
        <f t="shared" si="5"/>
        <v>3300</v>
      </c>
      <c r="I106" s="67"/>
      <c r="J106" s="75"/>
    </row>
    <row r="107" s="1" customFormat="1" ht="27" customHeight="1" spans="1:10">
      <c r="A107" s="4">
        <v>105</v>
      </c>
      <c r="B107" s="64" t="s">
        <v>68</v>
      </c>
      <c r="C107" s="72" t="s">
        <v>252</v>
      </c>
      <c r="D107" s="77" t="s">
        <v>125</v>
      </c>
      <c r="E107" s="66" t="s">
        <v>358</v>
      </c>
      <c r="F107" s="67">
        <v>4950</v>
      </c>
      <c r="G107" s="67"/>
      <c r="H107" s="67">
        <f t="shared" si="5"/>
        <v>4950</v>
      </c>
      <c r="I107" s="67"/>
      <c r="J107" s="75"/>
    </row>
    <row r="108" s="4" customFormat="1" ht="27" customHeight="1" spans="1:10">
      <c r="A108" s="4">
        <v>106</v>
      </c>
      <c r="B108" s="64" t="s">
        <v>69</v>
      </c>
      <c r="C108" s="67" t="s">
        <v>253</v>
      </c>
      <c r="D108" s="71" t="s">
        <v>125</v>
      </c>
      <c r="E108" s="66" t="s">
        <v>358</v>
      </c>
      <c r="F108" s="67">
        <v>4950</v>
      </c>
      <c r="G108" s="67">
        <v>2192.4</v>
      </c>
      <c r="H108" s="67">
        <f t="shared" si="5"/>
        <v>7142.4</v>
      </c>
      <c r="I108" s="67" t="s">
        <v>359</v>
      </c>
      <c r="J108" s="75"/>
    </row>
    <row r="109" s="4" customFormat="1" ht="27" customHeight="1" spans="1:10">
      <c r="A109" s="4">
        <v>107</v>
      </c>
      <c r="B109" s="64" t="s">
        <v>70</v>
      </c>
      <c r="C109" s="67" t="s">
        <v>254</v>
      </c>
      <c r="D109" s="71" t="s">
        <v>125</v>
      </c>
      <c r="E109" s="66" t="s">
        <v>358</v>
      </c>
      <c r="F109" s="67">
        <v>4950</v>
      </c>
      <c r="G109" s="67">
        <v>2192.4</v>
      </c>
      <c r="H109" s="67">
        <f t="shared" si="5"/>
        <v>7142.4</v>
      </c>
      <c r="I109" s="67" t="s">
        <v>359</v>
      </c>
      <c r="J109" s="75"/>
    </row>
    <row r="110" s="4" customFormat="1" ht="27" customHeight="1" spans="1:10">
      <c r="A110" s="4">
        <v>108</v>
      </c>
      <c r="B110" s="64" t="s">
        <v>70</v>
      </c>
      <c r="C110" s="67" t="s">
        <v>255</v>
      </c>
      <c r="D110" s="71" t="s">
        <v>125</v>
      </c>
      <c r="E110" s="66" t="s">
        <v>358</v>
      </c>
      <c r="F110" s="67">
        <v>4950</v>
      </c>
      <c r="G110" s="67">
        <v>2192.4</v>
      </c>
      <c r="H110" s="67">
        <f t="shared" si="5"/>
        <v>7142.4</v>
      </c>
      <c r="I110" s="67" t="s">
        <v>359</v>
      </c>
      <c r="J110" s="75"/>
    </row>
    <row r="111" s="56" customFormat="1" ht="27" customHeight="1" spans="1:10">
      <c r="A111" s="61">
        <v>109</v>
      </c>
      <c r="B111" s="62" t="s">
        <v>378</v>
      </c>
      <c r="C111" s="62"/>
      <c r="D111" s="61"/>
      <c r="E111" s="70"/>
      <c r="F111" s="63">
        <f>SUM(F112:F132)</f>
        <v>103950</v>
      </c>
      <c r="G111" s="63">
        <f>SUM(G112:G132)</f>
        <v>28501.2</v>
      </c>
      <c r="H111" s="63">
        <f t="shared" si="5"/>
        <v>132451.2</v>
      </c>
      <c r="I111" s="63"/>
      <c r="J111" s="73"/>
    </row>
    <row r="112" s="1" customFormat="1" ht="27" customHeight="1" spans="1:10">
      <c r="A112" s="4">
        <v>110</v>
      </c>
      <c r="B112" s="64" t="s">
        <v>72</v>
      </c>
      <c r="C112" s="72" t="s">
        <v>264</v>
      </c>
      <c r="D112" s="77" t="s">
        <v>125</v>
      </c>
      <c r="E112" s="66" t="s">
        <v>358</v>
      </c>
      <c r="F112" s="67">
        <v>4950</v>
      </c>
      <c r="G112" s="67"/>
      <c r="H112" s="67">
        <f t="shared" si="5"/>
        <v>4950</v>
      </c>
      <c r="I112" s="67"/>
      <c r="J112" s="75"/>
    </row>
    <row r="113" s="1" customFormat="1" ht="27" customHeight="1" spans="1:10">
      <c r="A113" s="4">
        <v>111</v>
      </c>
      <c r="B113" s="64" t="s">
        <v>73</v>
      </c>
      <c r="C113" s="67" t="s">
        <v>265</v>
      </c>
      <c r="D113" s="37" t="s">
        <v>125</v>
      </c>
      <c r="E113" s="66" t="s">
        <v>358</v>
      </c>
      <c r="F113" s="67">
        <v>4950</v>
      </c>
      <c r="G113" s="67"/>
      <c r="H113" s="67">
        <f t="shared" si="5"/>
        <v>4950</v>
      </c>
      <c r="I113" s="67"/>
      <c r="J113" s="75"/>
    </row>
    <row r="114" s="1" customFormat="1" ht="27" customHeight="1" spans="1:10">
      <c r="A114" s="4">
        <v>112</v>
      </c>
      <c r="B114" s="64" t="s">
        <v>74</v>
      </c>
      <c r="C114" s="67" t="s">
        <v>266</v>
      </c>
      <c r="D114" s="37" t="s">
        <v>121</v>
      </c>
      <c r="E114" s="66" t="s">
        <v>358</v>
      </c>
      <c r="F114" s="67">
        <v>4950</v>
      </c>
      <c r="G114" s="67"/>
      <c r="H114" s="67">
        <f t="shared" si="5"/>
        <v>4950</v>
      </c>
      <c r="I114" s="67"/>
      <c r="J114" s="75"/>
    </row>
    <row r="115" s="1" customFormat="1" ht="27" customHeight="1" spans="1:10">
      <c r="A115" s="4">
        <v>113</v>
      </c>
      <c r="B115" s="64" t="s">
        <v>75</v>
      </c>
      <c r="C115" s="67" t="s">
        <v>267</v>
      </c>
      <c r="D115" s="37" t="s">
        <v>121</v>
      </c>
      <c r="E115" s="66" t="s">
        <v>358</v>
      </c>
      <c r="F115" s="67">
        <v>4950</v>
      </c>
      <c r="G115" s="67"/>
      <c r="H115" s="67">
        <f t="shared" si="5"/>
        <v>4950</v>
      </c>
      <c r="I115" s="67"/>
      <c r="J115" s="75"/>
    </row>
    <row r="116" s="1" customFormat="1" ht="27" customHeight="1" spans="1:10">
      <c r="A116" s="4">
        <v>114</v>
      </c>
      <c r="B116" s="64" t="s">
        <v>75</v>
      </c>
      <c r="C116" s="67" t="s">
        <v>268</v>
      </c>
      <c r="D116" s="37" t="s">
        <v>121</v>
      </c>
      <c r="E116" s="66" t="s">
        <v>358</v>
      </c>
      <c r="F116" s="67">
        <v>4950</v>
      </c>
      <c r="G116" s="67"/>
      <c r="H116" s="67">
        <f t="shared" si="5"/>
        <v>4950</v>
      </c>
      <c r="I116" s="67"/>
      <c r="J116" s="75"/>
    </row>
    <row r="117" s="1" customFormat="1" ht="27" customHeight="1" spans="1:10">
      <c r="A117" s="4">
        <v>115</v>
      </c>
      <c r="B117" s="64" t="s">
        <v>76</v>
      </c>
      <c r="C117" s="67" t="s">
        <v>271</v>
      </c>
      <c r="D117" s="37" t="s">
        <v>121</v>
      </c>
      <c r="E117" s="66" t="s">
        <v>358</v>
      </c>
      <c r="F117" s="67">
        <v>4950</v>
      </c>
      <c r="G117" s="67"/>
      <c r="H117" s="67">
        <f t="shared" si="5"/>
        <v>4950</v>
      </c>
      <c r="I117" s="67"/>
      <c r="J117" s="75"/>
    </row>
    <row r="118" s="1" customFormat="1" ht="27" customHeight="1" spans="1:10">
      <c r="A118" s="4">
        <v>116</v>
      </c>
      <c r="B118" s="64" t="s">
        <v>77</v>
      </c>
      <c r="C118" s="67" t="s">
        <v>272</v>
      </c>
      <c r="D118" s="37" t="s">
        <v>121</v>
      </c>
      <c r="E118" s="66" t="s">
        <v>358</v>
      </c>
      <c r="F118" s="67">
        <v>4950</v>
      </c>
      <c r="G118" s="67"/>
      <c r="H118" s="67">
        <f t="shared" si="5"/>
        <v>4950</v>
      </c>
      <c r="I118" s="67"/>
      <c r="J118" s="75"/>
    </row>
    <row r="119" s="1" customFormat="1" ht="27" customHeight="1" spans="1:10">
      <c r="A119" s="4">
        <v>117</v>
      </c>
      <c r="B119" s="64" t="s">
        <v>78</v>
      </c>
      <c r="C119" s="67" t="s">
        <v>275</v>
      </c>
      <c r="D119" s="37" t="s">
        <v>121</v>
      </c>
      <c r="E119" s="66" t="s">
        <v>358</v>
      </c>
      <c r="F119" s="67">
        <v>4950</v>
      </c>
      <c r="G119" s="67"/>
      <c r="H119" s="67">
        <f t="shared" si="5"/>
        <v>4950</v>
      </c>
      <c r="I119" s="67"/>
      <c r="J119" s="75"/>
    </row>
    <row r="120" s="1" customFormat="1" ht="27" customHeight="1" spans="1:10">
      <c r="A120" s="4">
        <v>118</v>
      </c>
      <c r="B120" s="64" t="s">
        <v>276</v>
      </c>
      <c r="C120" s="67" t="s">
        <v>277</v>
      </c>
      <c r="D120" s="77" t="s">
        <v>125</v>
      </c>
      <c r="E120" s="66" t="s">
        <v>358</v>
      </c>
      <c r="F120" s="67">
        <v>4950</v>
      </c>
      <c r="G120" s="67">
        <v>2192.4</v>
      </c>
      <c r="H120" s="67">
        <f t="shared" si="5"/>
        <v>7142.4</v>
      </c>
      <c r="I120" s="67" t="s">
        <v>359</v>
      </c>
      <c r="J120" s="75"/>
    </row>
    <row r="121" s="1" customFormat="1" ht="27" customHeight="1" spans="1:10">
      <c r="A121" s="4">
        <v>119</v>
      </c>
      <c r="B121" s="64" t="s">
        <v>276</v>
      </c>
      <c r="C121" s="67" t="s">
        <v>278</v>
      </c>
      <c r="D121" s="77" t="s">
        <v>125</v>
      </c>
      <c r="E121" s="66" t="s">
        <v>358</v>
      </c>
      <c r="F121" s="67">
        <v>4950</v>
      </c>
      <c r="G121" s="67">
        <v>2192.4</v>
      </c>
      <c r="H121" s="67">
        <f t="shared" si="5"/>
        <v>7142.4</v>
      </c>
      <c r="I121" s="67" t="s">
        <v>359</v>
      </c>
      <c r="J121" s="75"/>
    </row>
    <row r="122" s="1" customFormat="1" ht="27" customHeight="1" spans="1:10">
      <c r="A122" s="4">
        <v>120</v>
      </c>
      <c r="B122" s="64" t="s">
        <v>276</v>
      </c>
      <c r="C122" s="67" t="s">
        <v>279</v>
      </c>
      <c r="D122" s="77" t="s">
        <v>121</v>
      </c>
      <c r="E122" s="66" t="s">
        <v>358</v>
      </c>
      <c r="F122" s="67">
        <v>4950</v>
      </c>
      <c r="G122" s="67">
        <v>2192.4</v>
      </c>
      <c r="H122" s="67">
        <f t="shared" si="5"/>
        <v>7142.4</v>
      </c>
      <c r="I122" s="67" t="s">
        <v>359</v>
      </c>
      <c r="J122" s="75"/>
    </row>
    <row r="123" s="1" customFormat="1" ht="27" customHeight="1" spans="1:10">
      <c r="A123" s="4">
        <v>121</v>
      </c>
      <c r="B123" s="64" t="s">
        <v>276</v>
      </c>
      <c r="C123" s="67" t="s">
        <v>280</v>
      </c>
      <c r="D123" s="77" t="s">
        <v>121</v>
      </c>
      <c r="E123" s="66" t="s">
        <v>358</v>
      </c>
      <c r="F123" s="67">
        <v>4950</v>
      </c>
      <c r="G123" s="67">
        <v>2192.4</v>
      </c>
      <c r="H123" s="67">
        <f t="shared" si="5"/>
        <v>7142.4</v>
      </c>
      <c r="I123" s="67" t="s">
        <v>359</v>
      </c>
      <c r="J123" s="75"/>
    </row>
    <row r="124" s="1" customFormat="1" ht="27" customHeight="1" spans="1:10">
      <c r="A124" s="4">
        <v>122</v>
      </c>
      <c r="B124" s="64" t="s">
        <v>276</v>
      </c>
      <c r="C124" s="67" t="s">
        <v>281</v>
      </c>
      <c r="D124" s="77" t="s">
        <v>121</v>
      </c>
      <c r="E124" s="66" t="s">
        <v>358</v>
      </c>
      <c r="F124" s="67">
        <v>4950</v>
      </c>
      <c r="G124" s="67">
        <v>2192.4</v>
      </c>
      <c r="H124" s="67">
        <f t="shared" si="5"/>
        <v>7142.4</v>
      </c>
      <c r="I124" s="67" t="s">
        <v>359</v>
      </c>
      <c r="J124" s="75"/>
    </row>
    <row r="125" s="1" customFormat="1" ht="27" customHeight="1" spans="1:10">
      <c r="A125" s="4">
        <v>123</v>
      </c>
      <c r="B125" s="64" t="s">
        <v>276</v>
      </c>
      <c r="C125" s="67" t="s">
        <v>282</v>
      </c>
      <c r="D125" s="77" t="s">
        <v>121</v>
      </c>
      <c r="E125" s="66" t="s">
        <v>358</v>
      </c>
      <c r="F125" s="67">
        <v>4950</v>
      </c>
      <c r="G125" s="67">
        <v>2192.4</v>
      </c>
      <c r="H125" s="67">
        <f t="shared" si="5"/>
        <v>7142.4</v>
      </c>
      <c r="I125" s="67" t="s">
        <v>359</v>
      </c>
      <c r="J125" s="75"/>
    </row>
    <row r="126" s="1" customFormat="1" ht="27" customHeight="1" spans="1:10">
      <c r="A126" s="4">
        <v>124</v>
      </c>
      <c r="B126" s="64" t="s">
        <v>276</v>
      </c>
      <c r="C126" s="67" t="s">
        <v>283</v>
      </c>
      <c r="D126" s="77" t="s">
        <v>125</v>
      </c>
      <c r="E126" s="66" t="s">
        <v>358</v>
      </c>
      <c r="F126" s="67">
        <v>4950</v>
      </c>
      <c r="G126" s="67">
        <v>2192.4</v>
      </c>
      <c r="H126" s="67">
        <f t="shared" si="5"/>
        <v>7142.4</v>
      </c>
      <c r="I126" s="67" t="s">
        <v>359</v>
      </c>
      <c r="J126" s="75"/>
    </row>
    <row r="127" s="1" customFormat="1" ht="27" customHeight="1" spans="1:10">
      <c r="A127" s="4">
        <v>125</v>
      </c>
      <c r="B127" s="64" t="s">
        <v>276</v>
      </c>
      <c r="C127" s="67" t="s">
        <v>284</v>
      </c>
      <c r="D127" s="77" t="s">
        <v>121</v>
      </c>
      <c r="E127" s="66" t="s">
        <v>358</v>
      </c>
      <c r="F127" s="67">
        <v>4950</v>
      </c>
      <c r="G127" s="67">
        <v>2192.4</v>
      </c>
      <c r="H127" s="67">
        <f t="shared" si="5"/>
        <v>7142.4</v>
      </c>
      <c r="I127" s="67" t="s">
        <v>359</v>
      </c>
      <c r="J127" s="75"/>
    </row>
    <row r="128" s="1" customFormat="1" ht="27" customHeight="1" spans="1:10">
      <c r="A128" s="4">
        <v>126</v>
      </c>
      <c r="B128" s="64" t="s">
        <v>276</v>
      </c>
      <c r="C128" s="67" t="s">
        <v>285</v>
      </c>
      <c r="D128" s="77" t="s">
        <v>121</v>
      </c>
      <c r="E128" s="66" t="s">
        <v>358</v>
      </c>
      <c r="F128" s="67">
        <v>4950</v>
      </c>
      <c r="G128" s="67">
        <v>2192.4</v>
      </c>
      <c r="H128" s="67">
        <f t="shared" si="5"/>
        <v>7142.4</v>
      </c>
      <c r="I128" s="67" t="s">
        <v>359</v>
      </c>
      <c r="J128" s="75"/>
    </row>
    <row r="129" s="1" customFormat="1" ht="27" customHeight="1" spans="1:10">
      <c r="A129" s="4">
        <v>127</v>
      </c>
      <c r="B129" s="64" t="s">
        <v>80</v>
      </c>
      <c r="C129" s="72" t="s">
        <v>287</v>
      </c>
      <c r="D129" s="77" t="s">
        <v>125</v>
      </c>
      <c r="E129" s="66" t="s">
        <v>358</v>
      </c>
      <c r="F129" s="67">
        <v>4950</v>
      </c>
      <c r="G129" s="67">
        <v>2192.4</v>
      </c>
      <c r="H129" s="67">
        <f t="shared" si="5"/>
        <v>7142.4</v>
      </c>
      <c r="I129" s="67" t="s">
        <v>359</v>
      </c>
      <c r="J129" s="75"/>
    </row>
    <row r="130" s="1" customFormat="1" ht="27" customHeight="1" spans="1:10">
      <c r="A130" s="4">
        <v>128</v>
      </c>
      <c r="B130" s="64" t="s">
        <v>81</v>
      </c>
      <c r="C130" s="72" t="s">
        <v>288</v>
      </c>
      <c r="D130" s="77" t="s">
        <v>121</v>
      </c>
      <c r="E130" s="66" t="s">
        <v>358</v>
      </c>
      <c r="F130" s="67">
        <v>4950</v>
      </c>
      <c r="G130" s="67">
        <v>2192.4</v>
      </c>
      <c r="H130" s="67">
        <f t="shared" si="5"/>
        <v>7142.4</v>
      </c>
      <c r="I130" s="67" t="s">
        <v>359</v>
      </c>
      <c r="J130" s="75"/>
    </row>
    <row r="131" s="1" customFormat="1" ht="27" customHeight="1" spans="1:10">
      <c r="A131" s="4">
        <v>129</v>
      </c>
      <c r="B131" s="64" t="s">
        <v>82</v>
      </c>
      <c r="C131" s="72" t="s">
        <v>289</v>
      </c>
      <c r="D131" s="77" t="s">
        <v>125</v>
      </c>
      <c r="E131" s="66" t="s">
        <v>358</v>
      </c>
      <c r="F131" s="67">
        <v>4950</v>
      </c>
      <c r="G131" s="67">
        <v>2192.4</v>
      </c>
      <c r="H131" s="67">
        <f t="shared" si="5"/>
        <v>7142.4</v>
      </c>
      <c r="I131" s="67" t="s">
        <v>359</v>
      </c>
      <c r="J131" s="75"/>
    </row>
    <row r="132" s="1" customFormat="1" ht="27" customHeight="1" spans="1:10">
      <c r="A132" s="4">
        <v>130</v>
      </c>
      <c r="B132" s="64" t="s">
        <v>82</v>
      </c>
      <c r="C132" s="72" t="s">
        <v>290</v>
      </c>
      <c r="D132" s="77" t="s">
        <v>125</v>
      </c>
      <c r="E132" s="66" t="s">
        <v>358</v>
      </c>
      <c r="F132" s="67">
        <v>4950</v>
      </c>
      <c r="G132" s="67">
        <v>2192.4</v>
      </c>
      <c r="H132" s="67">
        <f t="shared" si="5"/>
        <v>7142.4</v>
      </c>
      <c r="I132" s="67" t="s">
        <v>359</v>
      </c>
      <c r="J132" s="75"/>
    </row>
    <row r="133" s="56" customFormat="1" ht="27" customHeight="1" spans="1:10">
      <c r="A133" s="61">
        <v>131</v>
      </c>
      <c r="B133" s="62" t="s">
        <v>379</v>
      </c>
      <c r="C133" s="62"/>
      <c r="D133" s="69"/>
      <c r="E133" s="70"/>
      <c r="F133" s="63">
        <f>SUM(F134:F137)</f>
        <v>19800</v>
      </c>
      <c r="G133" s="63">
        <f>SUM(G134:G137)</f>
        <v>6577.2</v>
      </c>
      <c r="H133" s="63">
        <f t="shared" si="5"/>
        <v>26377.2</v>
      </c>
      <c r="I133" s="63"/>
      <c r="J133" s="73"/>
    </row>
    <row r="134" s="57" customFormat="1" ht="27" customHeight="1" spans="1:10">
      <c r="A134" s="4">
        <v>132</v>
      </c>
      <c r="B134" s="64" t="s">
        <v>84</v>
      </c>
      <c r="C134" s="4" t="s">
        <v>292</v>
      </c>
      <c r="D134" s="68" t="s">
        <v>125</v>
      </c>
      <c r="E134" s="66" t="s">
        <v>358</v>
      </c>
      <c r="F134" s="67">
        <v>4950</v>
      </c>
      <c r="G134" s="67"/>
      <c r="H134" s="67">
        <f t="shared" si="5"/>
        <v>4950</v>
      </c>
      <c r="I134" s="67"/>
      <c r="J134" s="75"/>
    </row>
    <row r="135" s="1" customFormat="1" ht="27" customHeight="1" spans="1:10">
      <c r="A135" s="4">
        <v>133</v>
      </c>
      <c r="B135" s="64" t="s">
        <v>85</v>
      </c>
      <c r="C135" s="72" t="s">
        <v>293</v>
      </c>
      <c r="D135" s="77" t="s">
        <v>121</v>
      </c>
      <c r="E135" s="66" t="s">
        <v>358</v>
      </c>
      <c r="F135" s="67">
        <v>4950</v>
      </c>
      <c r="G135" s="67">
        <v>2192.4</v>
      </c>
      <c r="H135" s="67">
        <f t="shared" si="5"/>
        <v>7142.4</v>
      </c>
      <c r="I135" s="67" t="s">
        <v>359</v>
      </c>
      <c r="J135" s="75"/>
    </row>
    <row r="136" s="1" customFormat="1" ht="27" customHeight="1" spans="1:10">
      <c r="A136" s="4">
        <v>134</v>
      </c>
      <c r="B136" s="64" t="s">
        <v>86</v>
      </c>
      <c r="C136" s="67" t="s">
        <v>294</v>
      </c>
      <c r="D136" s="71" t="s">
        <v>125</v>
      </c>
      <c r="E136" s="66" t="s">
        <v>358</v>
      </c>
      <c r="F136" s="67">
        <v>4950</v>
      </c>
      <c r="G136" s="67">
        <v>2192.4</v>
      </c>
      <c r="H136" s="67">
        <f t="shared" si="5"/>
        <v>7142.4</v>
      </c>
      <c r="I136" s="67" t="s">
        <v>359</v>
      </c>
      <c r="J136" s="75"/>
    </row>
    <row r="137" s="1" customFormat="1" ht="27" customHeight="1" spans="1:10">
      <c r="A137" s="4">
        <v>135</v>
      </c>
      <c r="B137" s="84" t="s">
        <v>87</v>
      </c>
      <c r="C137" s="67" t="s">
        <v>296</v>
      </c>
      <c r="D137" s="71" t="s">
        <v>125</v>
      </c>
      <c r="E137" s="66" t="s">
        <v>358</v>
      </c>
      <c r="F137" s="67">
        <v>4950</v>
      </c>
      <c r="G137" s="67">
        <v>2192.4</v>
      </c>
      <c r="H137" s="67">
        <f t="shared" si="5"/>
        <v>7142.4</v>
      </c>
      <c r="I137" s="67" t="s">
        <v>359</v>
      </c>
      <c r="J137" s="75"/>
    </row>
    <row r="138" s="56" customFormat="1" ht="27" customHeight="1" spans="1:10">
      <c r="A138" s="61">
        <v>136</v>
      </c>
      <c r="B138" s="62" t="s">
        <v>380</v>
      </c>
      <c r="C138" s="62"/>
      <c r="D138" s="69"/>
      <c r="E138" s="70"/>
      <c r="F138" s="63">
        <f>SUM(F139:F182)</f>
        <v>206250</v>
      </c>
      <c r="G138" s="63">
        <f>SUM(G139:G182)</f>
        <v>87403.05</v>
      </c>
      <c r="H138" s="63">
        <f>SUM(H139:H182)</f>
        <v>293653.05</v>
      </c>
      <c r="I138" s="63"/>
      <c r="J138" s="73"/>
    </row>
    <row r="139" s="1" customFormat="1" ht="27" customHeight="1" spans="1:10">
      <c r="A139" s="4">
        <v>137</v>
      </c>
      <c r="B139" s="85" t="s">
        <v>298</v>
      </c>
      <c r="C139" s="4" t="s">
        <v>299</v>
      </c>
      <c r="D139" s="66" t="s">
        <v>125</v>
      </c>
      <c r="E139" s="66" t="s">
        <v>358</v>
      </c>
      <c r="F139" s="67">
        <v>4950</v>
      </c>
      <c r="G139" s="67">
        <v>2192.4</v>
      </c>
      <c r="H139" s="67">
        <f t="shared" ref="H139:H187" si="6">F139+G139</f>
        <v>7142.4</v>
      </c>
      <c r="I139" s="67" t="s">
        <v>359</v>
      </c>
      <c r="J139" s="75"/>
    </row>
    <row r="140" s="1" customFormat="1" ht="27" customHeight="1" spans="1:10">
      <c r="A140" s="4">
        <v>138</v>
      </c>
      <c r="B140" s="85" t="s">
        <v>298</v>
      </c>
      <c r="C140" s="67" t="s">
        <v>300</v>
      </c>
      <c r="D140" s="71" t="s">
        <v>125</v>
      </c>
      <c r="E140" s="66" t="s">
        <v>358</v>
      </c>
      <c r="F140" s="67">
        <v>4950</v>
      </c>
      <c r="G140" s="67">
        <v>2192.4</v>
      </c>
      <c r="H140" s="67">
        <f t="shared" si="6"/>
        <v>7142.4</v>
      </c>
      <c r="I140" s="67" t="s">
        <v>359</v>
      </c>
      <c r="J140" s="75"/>
    </row>
    <row r="141" s="1" customFormat="1" ht="27" customHeight="1" spans="1:10">
      <c r="A141" s="4">
        <v>139</v>
      </c>
      <c r="B141" s="84" t="s">
        <v>90</v>
      </c>
      <c r="C141" s="67" t="s">
        <v>301</v>
      </c>
      <c r="D141" s="71" t="s">
        <v>121</v>
      </c>
      <c r="E141" s="66" t="s">
        <v>358</v>
      </c>
      <c r="F141" s="67">
        <v>4950</v>
      </c>
      <c r="G141" s="67">
        <v>2192.4</v>
      </c>
      <c r="H141" s="67">
        <f t="shared" si="6"/>
        <v>7142.4</v>
      </c>
      <c r="I141" s="67" t="s">
        <v>359</v>
      </c>
      <c r="J141" s="75"/>
    </row>
    <row r="142" s="1" customFormat="1" ht="27" customHeight="1" spans="1:10">
      <c r="A142" s="4">
        <v>140</v>
      </c>
      <c r="B142" s="84" t="s">
        <v>90</v>
      </c>
      <c r="C142" s="67" t="s">
        <v>302</v>
      </c>
      <c r="D142" s="71" t="s">
        <v>121</v>
      </c>
      <c r="E142" s="66" t="s">
        <v>358</v>
      </c>
      <c r="F142" s="67">
        <v>4950</v>
      </c>
      <c r="G142" s="67">
        <v>2192.4</v>
      </c>
      <c r="H142" s="67">
        <f t="shared" si="6"/>
        <v>7142.4</v>
      </c>
      <c r="I142" s="67" t="s">
        <v>359</v>
      </c>
      <c r="J142" s="75"/>
    </row>
    <row r="143" s="1" customFormat="1" ht="27" customHeight="1" spans="1:10">
      <c r="A143" s="4">
        <v>141</v>
      </c>
      <c r="B143" s="79" t="s">
        <v>91</v>
      </c>
      <c r="C143" s="67" t="s">
        <v>304</v>
      </c>
      <c r="D143" s="71" t="s">
        <v>121</v>
      </c>
      <c r="E143" s="66" t="s">
        <v>358</v>
      </c>
      <c r="F143" s="67">
        <v>4950</v>
      </c>
      <c r="G143" s="67">
        <v>2192.4</v>
      </c>
      <c r="H143" s="67">
        <f t="shared" si="6"/>
        <v>7142.4</v>
      </c>
      <c r="I143" s="67" t="s">
        <v>359</v>
      </c>
      <c r="J143" s="75"/>
    </row>
    <row r="144" s="1" customFormat="1" ht="27" customHeight="1" spans="1:10">
      <c r="A144" s="4">
        <v>142</v>
      </c>
      <c r="B144" s="79" t="s">
        <v>91</v>
      </c>
      <c r="C144" s="67" t="s">
        <v>381</v>
      </c>
      <c r="D144" s="71" t="s">
        <v>121</v>
      </c>
      <c r="E144" s="66" t="s">
        <v>358</v>
      </c>
      <c r="F144" s="67">
        <v>1650</v>
      </c>
      <c r="G144" s="67">
        <v>730.8</v>
      </c>
      <c r="H144" s="67">
        <f t="shared" si="6"/>
        <v>2380.8</v>
      </c>
      <c r="I144" s="67" t="s">
        <v>376</v>
      </c>
      <c r="J144" s="75"/>
    </row>
    <row r="145" s="1" customFormat="1" ht="27" customHeight="1" spans="1:10">
      <c r="A145" s="4">
        <v>143</v>
      </c>
      <c r="B145" s="79" t="s">
        <v>91</v>
      </c>
      <c r="C145" s="67" t="s">
        <v>382</v>
      </c>
      <c r="D145" s="71" t="s">
        <v>125</v>
      </c>
      <c r="E145" s="66" t="s">
        <v>358</v>
      </c>
      <c r="F145" s="67">
        <v>4950</v>
      </c>
      <c r="G145" s="67">
        <v>2192.4</v>
      </c>
      <c r="H145" s="67">
        <f t="shared" si="6"/>
        <v>7142.4</v>
      </c>
      <c r="I145" s="67" t="s">
        <v>359</v>
      </c>
      <c r="J145" s="75"/>
    </row>
    <row r="146" s="1" customFormat="1" ht="27" customHeight="1" spans="1:10">
      <c r="A146" s="4">
        <v>144</v>
      </c>
      <c r="B146" s="79" t="s">
        <v>91</v>
      </c>
      <c r="C146" s="67" t="s">
        <v>305</v>
      </c>
      <c r="D146" s="71" t="s">
        <v>125</v>
      </c>
      <c r="E146" s="66" t="s">
        <v>358</v>
      </c>
      <c r="F146" s="67">
        <v>4950</v>
      </c>
      <c r="G146" s="67">
        <v>2192.4</v>
      </c>
      <c r="H146" s="67">
        <f t="shared" si="6"/>
        <v>7142.4</v>
      </c>
      <c r="I146" s="67" t="s">
        <v>359</v>
      </c>
      <c r="J146" s="75"/>
    </row>
    <row r="147" s="1" customFormat="1" ht="27" customHeight="1" spans="1:10">
      <c r="A147" s="4">
        <v>145</v>
      </c>
      <c r="B147" s="79" t="s">
        <v>91</v>
      </c>
      <c r="C147" s="67" t="s">
        <v>306</v>
      </c>
      <c r="D147" s="71" t="s">
        <v>121</v>
      </c>
      <c r="E147" s="66" t="s">
        <v>358</v>
      </c>
      <c r="F147" s="67">
        <v>4950</v>
      </c>
      <c r="G147" s="67">
        <v>2192.4</v>
      </c>
      <c r="H147" s="67">
        <f t="shared" si="6"/>
        <v>7142.4</v>
      </c>
      <c r="I147" s="67" t="s">
        <v>359</v>
      </c>
      <c r="J147" s="75"/>
    </row>
    <row r="148" s="1" customFormat="1" ht="27" customHeight="1" spans="1:10">
      <c r="A148" s="4">
        <v>146</v>
      </c>
      <c r="B148" s="79" t="s">
        <v>91</v>
      </c>
      <c r="C148" s="67" t="s">
        <v>307</v>
      </c>
      <c r="D148" s="71" t="s">
        <v>125</v>
      </c>
      <c r="E148" s="66" t="s">
        <v>358</v>
      </c>
      <c r="F148" s="67">
        <v>4950</v>
      </c>
      <c r="G148" s="67">
        <v>2192.4</v>
      </c>
      <c r="H148" s="67">
        <f t="shared" si="6"/>
        <v>7142.4</v>
      </c>
      <c r="I148" s="67" t="s">
        <v>359</v>
      </c>
      <c r="J148" s="75"/>
    </row>
    <row r="149" s="1" customFormat="1" ht="27" customHeight="1" spans="1:10">
      <c r="A149" s="4">
        <v>147</v>
      </c>
      <c r="B149" s="79" t="s">
        <v>91</v>
      </c>
      <c r="C149" s="67" t="s">
        <v>308</v>
      </c>
      <c r="D149" s="71" t="s">
        <v>125</v>
      </c>
      <c r="E149" s="66" t="s">
        <v>358</v>
      </c>
      <c r="F149" s="67">
        <v>4950</v>
      </c>
      <c r="G149" s="67">
        <v>2192.4</v>
      </c>
      <c r="H149" s="67">
        <f t="shared" si="6"/>
        <v>7142.4</v>
      </c>
      <c r="I149" s="67" t="s">
        <v>359</v>
      </c>
      <c r="J149" s="75"/>
    </row>
    <row r="150" s="1" customFormat="1" ht="27" customHeight="1" spans="1:10">
      <c r="A150" s="4">
        <v>148</v>
      </c>
      <c r="B150" s="79" t="s">
        <v>91</v>
      </c>
      <c r="C150" s="67" t="s">
        <v>309</v>
      </c>
      <c r="D150" s="71" t="s">
        <v>125</v>
      </c>
      <c r="E150" s="66" t="s">
        <v>358</v>
      </c>
      <c r="F150" s="67">
        <v>4950</v>
      </c>
      <c r="G150" s="67">
        <v>2192.4</v>
      </c>
      <c r="H150" s="67">
        <f t="shared" si="6"/>
        <v>7142.4</v>
      </c>
      <c r="I150" s="67" t="s">
        <v>359</v>
      </c>
      <c r="J150" s="75"/>
    </row>
    <row r="151" s="1" customFormat="1" ht="27" customHeight="1" spans="1:10">
      <c r="A151" s="4">
        <v>149</v>
      </c>
      <c r="B151" s="79" t="s">
        <v>91</v>
      </c>
      <c r="C151" s="67" t="s">
        <v>310</v>
      </c>
      <c r="D151" s="71" t="s">
        <v>125</v>
      </c>
      <c r="E151" s="66" t="s">
        <v>358</v>
      </c>
      <c r="F151" s="67">
        <v>4950</v>
      </c>
      <c r="G151" s="67">
        <v>2192.4</v>
      </c>
      <c r="H151" s="67">
        <f t="shared" si="6"/>
        <v>7142.4</v>
      </c>
      <c r="I151" s="67" t="s">
        <v>359</v>
      </c>
      <c r="J151" s="75"/>
    </row>
    <row r="152" s="1" customFormat="1" ht="27" customHeight="1" spans="1:10">
      <c r="A152" s="4">
        <v>150</v>
      </c>
      <c r="B152" s="79" t="s">
        <v>91</v>
      </c>
      <c r="C152" s="67" t="s">
        <v>311</v>
      </c>
      <c r="D152" s="71" t="s">
        <v>125</v>
      </c>
      <c r="E152" s="66" t="s">
        <v>358</v>
      </c>
      <c r="F152" s="67">
        <v>4950</v>
      </c>
      <c r="G152" s="67">
        <v>2192.4</v>
      </c>
      <c r="H152" s="67">
        <f t="shared" si="6"/>
        <v>7142.4</v>
      </c>
      <c r="I152" s="67" t="s">
        <v>359</v>
      </c>
      <c r="J152" s="75"/>
    </row>
    <row r="153" s="1" customFormat="1" ht="27" customHeight="1" spans="1:10">
      <c r="A153" s="4">
        <v>151</v>
      </c>
      <c r="B153" s="79" t="s">
        <v>91</v>
      </c>
      <c r="C153" s="67" t="s">
        <v>312</v>
      </c>
      <c r="D153" s="71" t="s">
        <v>125</v>
      </c>
      <c r="E153" s="66" t="s">
        <v>358</v>
      </c>
      <c r="F153" s="67">
        <v>4950</v>
      </c>
      <c r="G153" s="67">
        <v>2192.4</v>
      </c>
      <c r="H153" s="67">
        <f t="shared" si="6"/>
        <v>7142.4</v>
      </c>
      <c r="I153" s="67" t="s">
        <v>359</v>
      </c>
      <c r="J153" s="75"/>
    </row>
    <row r="154" s="1" customFormat="1" ht="27" customHeight="1" spans="1:10">
      <c r="A154" s="4">
        <v>152</v>
      </c>
      <c r="B154" s="79" t="s">
        <v>91</v>
      </c>
      <c r="C154" s="67" t="s">
        <v>313</v>
      </c>
      <c r="D154" s="71" t="s">
        <v>125</v>
      </c>
      <c r="E154" s="66" t="s">
        <v>358</v>
      </c>
      <c r="F154" s="67">
        <v>4950</v>
      </c>
      <c r="G154" s="67">
        <v>2192.4</v>
      </c>
      <c r="H154" s="67">
        <f t="shared" si="6"/>
        <v>7142.4</v>
      </c>
      <c r="I154" s="67" t="s">
        <v>359</v>
      </c>
      <c r="J154" s="75"/>
    </row>
    <row r="155" s="1" customFormat="1" ht="27" customHeight="1" spans="1:10">
      <c r="A155" s="4">
        <v>153</v>
      </c>
      <c r="B155" s="79" t="s">
        <v>91</v>
      </c>
      <c r="C155" s="67" t="s">
        <v>314</v>
      </c>
      <c r="D155" s="71" t="s">
        <v>121</v>
      </c>
      <c r="E155" s="66" t="s">
        <v>358</v>
      </c>
      <c r="F155" s="67">
        <v>4950</v>
      </c>
      <c r="G155" s="67">
        <v>2192.4</v>
      </c>
      <c r="H155" s="67">
        <f t="shared" si="6"/>
        <v>7142.4</v>
      </c>
      <c r="I155" s="67" t="s">
        <v>359</v>
      </c>
      <c r="J155" s="75"/>
    </row>
    <row r="156" s="1" customFormat="1" ht="27" customHeight="1" spans="1:10">
      <c r="A156" s="4">
        <v>154</v>
      </c>
      <c r="B156" s="79" t="s">
        <v>91</v>
      </c>
      <c r="C156" s="67" t="s">
        <v>315</v>
      </c>
      <c r="D156" s="71" t="s">
        <v>125</v>
      </c>
      <c r="E156" s="66" t="s">
        <v>358</v>
      </c>
      <c r="F156" s="67">
        <v>3300</v>
      </c>
      <c r="G156" s="67">
        <v>1461.6</v>
      </c>
      <c r="H156" s="67">
        <f t="shared" si="6"/>
        <v>4761.6</v>
      </c>
      <c r="I156" s="67" t="s">
        <v>360</v>
      </c>
      <c r="J156" s="75"/>
    </row>
    <row r="157" s="1" customFormat="1" ht="27" customHeight="1" spans="1:10">
      <c r="A157" s="4">
        <v>155</v>
      </c>
      <c r="B157" s="79" t="s">
        <v>92</v>
      </c>
      <c r="C157" s="72" t="s">
        <v>319</v>
      </c>
      <c r="D157" s="77" t="s">
        <v>125</v>
      </c>
      <c r="E157" s="66" t="s">
        <v>358</v>
      </c>
      <c r="F157" s="67">
        <v>4950</v>
      </c>
      <c r="G157" s="67">
        <v>2192.4</v>
      </c>
      <c r="H157" s="67">
        <f t="shared" si="6"/>
        <v>7142.4</v>
      </c>
      <c r="I157" s="67" t="s">
        <v>359</v>
      </c>
      <c r="J157" s="89"/>
    </row>
    <row r="158" s="1" customFormat="1" ht="27" customHeight="1" spans="1:10">
      <c r="A158" s="4">
        <v>156</v>
      </c>
      <c r="B158" s="79" t="s">
        <v>92</v>
      </c>
      <c r="C158" s="72" t="s">
        <v>320</v>
      </c>
      <c r="D158" s="77" t="s">
        <v>125</v>
      </c>
      <c r="E158" s="66" t="s">
        <v>358</v>
      </c>
      <c r="F158" s="67">
        <v>4950</v>
      </c>
      <c r="G158" s="67">
        <v>2192.4</v>
      </c>
      <c r="H158" s="67">
        <f t="shared" si="6"/>
        <v>7142.4</v>
      </c>
      <c r="I158" s="67" t="s">
        <v>359</v>
      </c>
      <c r="J158" s="89"/>
    </row>
    <row r="159" s="1" customFormat="1" ht="27" customHeight="1" spans="1:10">
      <c r="A159" s="4">
        <v>157</v>
      </c>
      <c r="B159" s="79" t="s">
        <v>92</v>
      </c>
      <c r="C159" s="72" t="s">
        <v>321</v>
      </c>
      <c r="D159" s="77" t="s">
        <v>125</v>
      </c>
      <c r="E159" s="66" t="s">
        <v>358</v>
      </c>
      <c r="F159" s="67">
        <v>4950</v>
      </c>
      <c r="G159" s="67">
        <v>2192.4</v>
      </c>
      <c r="H159" s="67">
        <f t="shared" si="6"/>
        <v>7142.4</v>
      </c>
      <c r="I159" s="67" t="s">
        <v>359</v>
      </c>
      <c r="J159" s="89"/>
    </row>
    <row r="160" s="1" customFormat="1" ht="27" customHeight="1" spans="1:10">
      <c r="A160" s="4">
        <v>158</v>
      </c>
      <c r="B160" s="84" t="s">
        <v>323</v>
      </c>
      <c r="C160" s="72" t="s">
        <v>324</v>
      </c>
      <c r="D160" s="77" t="s">
        <v>125</v>
      </c>
      <c r="E160" s="66" t="s">
        <v>358</v>
      </c>
      <c r="F160" s="67">
        <v>4950</v>
      </c>
      <c r="G160" s="67">
        <v>2192.4</v>
      </c>
      <c r="H160" s="67">
        <f t="shared" si="6"/>
        <v>7142.4</v>
      </c>
      <c r="I160" s="67" t="s">
        <v>359</v>
      </c>
      <c r="J160" s="75"/>
    </row>
    <row r="161" s="1" customFormat="1" ht="27" customHeight="1" spans="1:10">
      <c r="A161" s="4">
        <v>159</v>
      </c>
      <c r="B161" s="84" t="s">
        <v>323</v>
      </c>
      <c r="C161" s="72" t="s">
        <v>325</v>
      </c>
      <c r="D161" s="77" t="s">
        <v>125</v>
      </c>
      <c r="E161" s="66" t="s">
        <v>358</v>
      </c>
      <c r="F161" s="67">
        <v>4950</v>
      </c>
      <c r="G161" s="67">
        <v>2192.4</v>
      </c>
      <c r="H161" s="67">
        <f t="shared" si="6"/>
        <v>7142.4</v>
      </c>
      <c r="I161" s="67" t="s">
        <v>359</v>
      </c>
      <c r="J161" s="75"/>
    </row>
    <row r="162" s="1" customFormat="1" ht="27" customHeight="1" spans="1:10">
      <c r="A162" s="4">
        <v>160</v>
      </c>
      <c r="B162" s="84" t="s">
        <v>94</v>
      </c>
      <c r="C162" s="72" t="s">
        <v>326</v>
      </c>
      <c r="D162" s="78" t="s">
        <v>125</v>
      </c>
      <c r="E162" s="66" t="s">
        <v>358</v>
      </c>
      <c r="F162" s="67">
        <v>4950</v>
      </c>
      <c r="G162" s="67">
        <v>2192.4</v>
      </c>
      <c r="H162" s="67">
        <f t="shared" si="6"/>
        <v>7142.4</v>
      </c>
      <c r="I162" s="67" t="s">
        <v>359</v>
      </c>
      <c r="J162" s="75"/>
    </row>
    <row r="163" s="1" customFormat="1" ht="27" customHeight="1" spans="1:10">
      <c r="A163" s="4">
        <v>161</v>
      </c>
      <c r="B163" s="84" t="s">
        <v>95</v>
      </c>
      <c r="C163" s="67" t="s">
        <v>327</v>
      </c>
      <c r="D163" s="71" t="s">
        <v>125</v>
      </c>
      <c r="E163" s="66" t="s">
        <v>358</v>
      </c>
      <c r="F163" s="67">
        <v>4950</v>
      </c>
      <c r="G163" s="67">
        <v>2192.4</v>
      </c>
      <c r="H163" s="67">
        <f t="shared" si="6"/>
        <v>7142.4</v>
      </c>
      <c r="I163" s="67" t="s">
        <v>359</v>
      </c>
      <c r="J163" s="75"/>
    </row>
    <row r="164" s="1" customFormat="1" ht="27" customHeight="1" spans="1:10">
      <c r="A164" s="4">
        <v>162</v>
      </c>
      <c r="B164" s="84" t="s">
        <v>96</v>
      </c>
      <c r="C164" s="67" t="s">
        <v>328</v>
      </c>
      <c r="D164" s="71" t="s">
        <v>125</v>
      </c>
      <c r="E164" s="66" t="s">
        <v>358</v>
      </c>
      <c r="F164" s="67">
        <v>4950</v>
      </c>
      <c r="G164" s="67">
        <v>2192.4</v>
      </c>
      <c r="H164" s="67">
        <f t="shared" si="6"/>
        <v>7142.4</v>
      </c>
      <c r="I164" s="67" t="s">
        <v>359</v>
      </c>
      <c r="J164" s="75"/>
    </row>
    <row r="165" s="1" customFormat="1" ht="27" customHeight="1" spans="1:10">
      <c r="A165" s="4">
        <v>163</v>
      </c>
      <c r="B165" s="84" t="s">
        <v>97</v>
      </c>
      <c r="C165" s="67" t="s">
        <v>329</v>
      </c>
      <c r="D165" s="71" t="s">
        <v>121</v>
      </c>
      <c r="E165" s="66" t="s">
        <v>358</v>
      </c>
      <c r="F165" s="67">
        <v>4950</v>
      </c>
      <c r="G165" s="67">
        <v>2192.4</v>
      </c>
      <c r="H165" s="67">
        <f t="shared" si="6"/>
        <v>7142.4</v>
      </c>
      <c r="I165" s="67" t="s">
        <v>359</v>
      </c>
      <c r="J165" s="75"/>
    </row>
    <row r="166" s="1" customFormat="1" ht="27" customHeight="1" spans="1:10">
      <c r="A166" s="4">
        <v>164</v>
      </c>
      <c r="B166" s="84" t="s">
        <v>98</v>
      </c>
      <c r="C166" s="67" t="s">
        <v>330</v>
      </c>
      <c r="D166" s="71" t="s">
        <v>125</v>
      </c>
      <c r="E166" s="66" t="s">
        <v>358</v>
      </c>
      <c r="F166" s="67">
        <v>4950</v>
      </c>
      <c r="G166" s="67">
        <v>2192.4</v>
      </c>
      <c r="H166" s="67">
        <f t="shared" si="6"/>
        <v>7142.4</v>
      </c>
      <c r="I166" s="67" t="s">
        <v>359</v>
      </c>
      <c r="J166" s="75"/>
    </row>
    <row r="167" s="1" customFormat="1" ht="27" customHeight="1" spans="1:10">
      <c r="A167" s="4">
        <v>165</v>
      </c>
      <c r="B167" s="84" t="s">
        <v>98</v>
      </c>
      <c r="C167" s="67" t="s">
        <v>331</v>
      </c>
      <c r="D167" s="71" t="s">
        <v>125</v>
      </c>
      <c r="E167" s="66" t="s">
        <v>358</v>
      </c>
      <c r="F167" s="67">
        <v>4950</v>
      </c>
      <c r="G167" s="67">
        <v>2192.4</v>
      </c>
      <c r="H167" s="67">
        <f t="shared" si="6"/>
        <v>7142.4</v>
      </c>
      <c r="I167" s="67" t="s">
        <v>359</v>
      </c>
      <c r="J167" s="75"/>
    </row>
    <row r="168" s="1" customFormat="1" ht="27" customHeight="1" spans="1:10">
      <c r="A168" s="4">
        <v>166</v>
      </c>
      <c r="B168" s="84" t="s">
        <v>99</v>
      </c>
      <c r="C168" s="67" t="s">
        <v>332</v>
      </c>
      <c r="D168" s="71" t="s">
        <v>125</v>
      </c>
      <c r="E168" s="66" t="s">
        <v>358</v>
      </c>
      <c r="F168" s="67">
        <v>4950</v>
      </c>
      <c r="G168" s="67">
        <v>2192.4</v>
      </c>
      <c r="H168" s="67">
        <f t="shared" si="6"/>
        <v>7142.4</v>
      </c>
      <c r="I168" s="67" t="s">
        <v>359</v>
      </c>
      <c r="J168" s="75"/>
    </row>
    <row r="169" s="1" customFormat="1" ht="27" customHeight="1" spans="1:10">
      <c r="A169" s="4">
        <v>167</v>
      </c>
      <c r="B169" s="84" t="s">
        <v>100</v>
      </c>
      <c r="C169" s="67" t="s">
        <v>333</v>
      </c>
      <c r="D169" s="71" t="s">
        <v>125</v>
      </c>
      <c r="E169" s="66" t="s">
        <v>358</v>
      </c>
      <c r="F169" s="67">
        <v>4950</v>
      </c>
      <c r="G169" s="67">
        <v>2192.4</v>
      </c>
      <c r="H169" s="67">
        <f t="shared" si="6"/>
        <v>7142.4</v>
      </c>
      <c r="I169" s="67" t="s">
        <v>359</v>
      </c>
      <c r="J169" s="75"/>
    </row>
    <row r="170" s="1" customFormat="1" ht="27" customHeight="1" spans="1:10">
      <c r="A170" s="4">
        <v>168</v>
      </c>
      <c r="B170" s="84" t="s">
        <v>101</v>
      </c>
      <c r="C170" s="67" t="s">
        <v>334</v>
      </c>
      <c r="D170" s="71" t="s">
        <v>125</v>
      </c>
      <c r="E170" s="66" t="s">
        <v>358</v>
      </c>
      <c r="F170" s="67">
        <v>4950</v>
      </c>
      <c r="G170" s="67">
        <v>2192.4</v>
      </c>
      <c r="H170" s="67">
        <f t="shared" si="6"/>
        <v>7142.4</v>
      </c>
      <c r="I170" s="67" t="s">
        <v>359</v>
      </c>
      <c r="J170" s="75"/>
    </row>
    <row r="171" s="1" customFormat="1" ht="27" customHeight="1" spans="1:10">
      <c r="A171" s="4">
        <v>169</v>
      </c>
      <c r="B171" s="84" t="s">
        <v>102</v>
      </c>
      <c r="C171" s="67" t="s">
        <v>335</v>
      </c>
      <c r="D171" s="71" t="s">
        <v>125</v>
      </c>
      <c r="E171" s="66" t="s">
        <v>358</v>
      </c>
      <c r="F171" s="67">
        <v>4950</v>
      </c>
      <c r="G171" s="67">
        <v>2192.4</v>
      </c>
      <c r="H171" s="67">
        <f t="shared" si="6"/>
        <v>7142.4</v>
      </c>
      <c r="I171" s="67" t="s">
        <v>359</v>
      </c>
      <c r="J171" s="75"/>
    </row>
    <row r="172" s="1" customFormat="1" ht="27" customHeight="1" spans="1:10">
      <c r="A172" s="4">
        <v>170</v>
      </c>
      <c r="B172" s="84" t="s">
        <v>103</v>
      </c>
      <c r="C172" s="67" t="s">
        <v>336</v>
      </c>
      <c r="D172" s="71" t="s">
        <v>121</v>
      </c>
      <c r="E172" s="66" t="s">
        <v>358</v>
      </c>
      <c r="F172" s="67">
        <v>4950</v>
      </c>
      <c r="G172" s="67">
        <v>2192.4</v>
      </c>
      <c r="H172" s="67">
        <f t="shared" si="6"/>
        <v>7142.4</v>
      </c>
      <c r="I172" s="67" t="s">
        <v>359</v>
      </c>
      <c r="J172" s="75"/>
    </row>
    <row r="173" s="1" customFormat="1" ht="27" customHeight="1" spans="1:10">
      <c r="A173" s="4">
        <v>171</v>
      </c>
      <c r="B173" s="84" t="s">
        <v>103</v>
      </c>
      <c r="C173" s="67" t="s">
        <v>337</v>
      </c>
      <c r="D173" s="71" t="s">
        <v>121</v>
      </c>
      <c r="E173" s="66" t="s">
        <v>358</v>
      </c>
      <c r="F173" s="67">
        <v>4950</v>
      </c>
      <c r="G173" s="67">
        <v>0</v>
      </c>
      <c r="H173" s="67">
        <f t="shared" si="6"/>
        <v>4950</v>
      </c>
      <c r="I173" s="67" t="s">
        <v>359</v>
      </c>
      <c r="J173" s="75"/>
    </row>
    <row r="174" s="1" customFormat="1" ht="27" customHeight="1" spans="1:10">
      <c r="A174" s="4">
        <v>172</v>
      </c>
      <c r="B174" s="84" t="s">
        <v>103</v>
      </c>
      <c r="C174" s="67" t="s">
        <v>338</v>
      </c>
      <c r="D174" s="71" t="s">
        <v>121</v>
      </c>
      <c r="E174" s="66" t="s">
        <v>358</v>
      </c>
      <c r="F174" s="67">
        <v>4950</v>
      </c>
      <c r="G174" s="67">
        <v>1461.6</v>
      </c>
      <c r="H174" s="67">
        <f t="shared" si="6"/>
        <v>6411.6</v>
      </c>
      <c r="I174" s="67" t="s">
        <v>360</v>
      </c>
      <c r="J174" s="75"/>
    </row>
    <row r="175" s="1" customFormat="1" ht="27" customHeight="1" spans="1:10">
      <c r="A175" s="4">
        <v>173</v>
      </c>
      <c r="B175" s="84" t="s">
        <v>103</v>
      </c>
      <c r="C175" s="67" t="s">
        <v>339</v>
      </c>
      <c r="D175" s="71" t="s">
        <v>121</v>
      </c>
      <c r="E175" s="66" t="s">
        <v>358</v>
      </c>
      <c r="F175" s="67">
        <v>4950</v>
      </c>
      <c r="G175" s="67">
        <v>2192.4</v>
      </c>
      <c r="H175" s="67">
        <f t="shared" si="6"/>
        <v>7142.4</v>
      </c>
      <c r="I175" s="67" t="s">
        <v>359</v>
      </c>
      <c r="J175" s="75"/>
    </row>
    <row r="176" s="1" customFormat="1" ht="27" customHeight="1" spans="1:10">
      <c r="A176" s="4">
        <v>174</v>
      </c>
      <c r="B176" s="84" t="s">
        <v>103</v>
      </c>
      <c r="C176" s="67" t="s">
        <v>340</v>
      </c>
      <c r="D176" s="71" t="s">
        <v>125</v>
      </c>
      <c r="E176" s="66" t="s">
        <v>358</v>
      </c>
      <c r="F176" s="67">
        <v>4950</v>
      </c>
      <c r="G176" s="67">
        <v>2192.4</v>
      </c>
      <c r="H176" s="67">
        <f t="shared" si="6"/>
        <v>7142.4</v>
      </c>
      <c r="I176" s="67" t="s">
        <v>359</v>
      </c>
      <c r="J176" s="75"/>
    </row>
    <row r="177" s="1" customFormat="1" ht="27" customHeight="1" spans="1:10">
      <c r="A177" s="4">
        <v>175</v>
      </c>
      <c r="B177" s="84" t="s">
        <v>103</v>
      </c>
      <c r="C177" s="67" t="s">
        <v>341</v>
      </c>
      <c r="D177" s="71" t="s">
        <v>121</v>
      </c>
      <c r="E177" s="66" t="s">
        <v>358</v>
      </c>
      <c r="F177" s="67">
        <v>4950</v>
      </c>
      <c r="G177" s="67">
        <v>2192.4</v>
      </c>
      <c r="H177" s="67">
        <f t="shared" si="6"/>
        <v>7142.4</v>
      </c>
      <c r="I177" s="67" t="s">
        <v>359</v>
      </c>
      <c r="J177" s="75"/>
    </row>
    <row r="178" s="1" customFormat="1" ht="27" customHeight="1" spans="1:10">
      <c r="A178" s="4">
        <v>176</v>
      </c>
      <c r="B178" s="79" t="s">
        <v>104</v>
      </c>
      <c r="C178" s="67" t="s">
        <v>343</v>
      </c>
      <c r="D178" s="71" t="s">
        <v>125</v>
      </c>
      <c r="E178" s="66" t="s">
        <v>358</v>
      </c>
      <c r="F178" s="67">
        <v>3300</v>
      </c>
      <c r="G178" s="67">
        <v>1461.6</v>
      </c>
      <c r="H178" s="67">
        <f t="shared" si="6"/>
        <v>4761.6</v>
      </c>
      <c r="I178" s="67" t="s">
        <v>360</v>
      </c>
      <c r="J178" s="75"/>
    </row>
    <row r="179" s="1" customFormat="1" ht="27" customHeight="1" spans="1:10">
      <c r="A179" s="4">
        <v>177</v>
      </c>
      <c r="B179" s="79" t="s">
        <v>105</v>
      </c>
      <c r="C179" s="67" t="s">
        <v>344</v>
      </c>
      <c r="D179" s="71" t="s">
        <v>125</v>
      </c>
      <c r="E179" s="66" t="s">
        <v>358</v>
      </c>
      <c r="F179" s="67">
        <v>3300</v>
      </c>
      <c r="G179" s="67">
        <v>1461.6</v>
      </c>
      <c r="H179" s="67">
        <f t="shared" si="6"/>
        <v>4761.6</v>
      </c>
      <c r="I179" s="67" t="s">
        <v>360</v>
      </c>
      <c r="J179" s="75"/>
    </row>
    <row r="180" s="1" customFormat="1" ht="27" customHeight="1" spans="1:10">
      <c r="A180" s="4">
        <v>178</v>
      </c>
      <c r="B180" s="79" t="s">
        <v>105</v>
      </c>
      <c r="C180" s="67" t="s">
        <v>345</v>
      </c>
      <c r="D180" s="71" t="s">
        <v>125</v>
      </c>
      <c r="E180" s="66" t="s">
        <v>358</v>
      </c>
      <c r="F180" s="67">
        <v>3300</v>
      </c>
      <c r="G180" s="67">
        <v>1461.6</v>
      </c>
      <c r="H180" s="67">
        <f t="shared" si="6"/>
        <v>4761.6</v>
      </c>
      <c r="I180" s="67" t="s">
        <v>360</v>
      </c>
      <c r="J180" s="75"/>
    </row>
    <row r="181" s="1" customFormat="1" ht="27" customHeight="1" spans="1:10">
      <c r="A181" s="4">
        <v>179</v>
      </c>
      <c r="B181" s="79" t="s">
        <v>105</v>
      </c>
      <c r="C181" s="67" t="s">
        <v>346</v>
      </c>
      <c r="D181" s="71" t="s">
        <v>125</v>
      </c>
      <c r="E181" s="66" t="s">
        <v>358</v>
      </c>
      <c r="F181" s="67">
        <v>3300</v>
      </c>
      <c r="G181" s="67">
        <v>1052.1</v>
      </c>
      <c r="H181" s="67">
        <f t="shared" si="6"/>
        <v>4352.1</v>
      </c>
      <c r="I181" s="4" t="s">
        <v>360</v>
      </c>
      <c r="J181" s="75"/>
    </row>
    <row r="182" s="1" customFormat="1" ht="27" customHeight="1" spans="1:10">
      <c r="A182" s="4">
        <v>180</v>
      </c>
      <c r="B182" s="79" t="s">
        <v>106</v>
      </c>
      <c r="C182" s="67" t="s">
        <v>347</v>
      </c>
      <c r="D182" s="71" t="s">
        <v>121</v>
      </c>
      <c r="E182" s="66" t="s">
        <v>358</v>
      </c>
      <c r="F182" s="67">
        <v>4950</v>
      </c>
      <c r="G182" s="67">
        <v>1578.15</v>
      </c>
      <c r="H182" s="67">
        <f t="shared" si="6"/>
        <v>6528.15</v>
      </c>
      <c r="I182" s="67" t="s">
        <v>359</v>
      </c>
      <c r="J182" s="75"/>
    </row>
    <row r="183" s="56" customFormat="1" ht="27" customHeight="1" spans="1:10">
      <c r="A183" s="61">
        <v>181</v>
      </c>
      <c r="B183" s="62" t="s">
        <v>383</v>
      </c>
      <c r="C183" s="62"/>
      <c r="D183" s="86"/>
      <c r="E183" s="70"/>
      <c r="F183" s="61">
        <f>SUM(F184:F186)</f>
        <v>14850</v>
      </c>
      <c r="G183" s="61">
        <f>SUM(G184:G186)</f>
        <v>6577.2</v>
      </c>
      <c r="H183" s="63">
        <f t="shared" si="6"/>
        <v>21427.2</v>
      </c>
      <c r="I183" s="63"/>
      <c r="J183" s="73"/>
    </row>
    <row r="184" s="1" customFormat="1" ht="27" customHeight="1" spans="1:10">
      <c r="A184" s="4">
        <v>182</v>
      </c>
      <c r="B184" s="87" t="s">
        <v>108</v>
      </c>
      <c r="C184" s="4" t="s">
        <v>349</v>
      </c>
      <c r="D184" s="66" t="s">
        <v>125</v>
      </c>
      <c r="E184" s="66" t="s">
        <v>358</v>
      </c>
      <c r="F184" s="67">
        <v>4950</v>
      </c>
      <c r="G184" s="67">
        <v>2192.4</v>
      </c>
      <c r="H184" s="67">
        <f t="shared" si="6"/>
        <v>7142.4</v>
      </c>
      <c r="I184" s="67" t="s">
        <v>359</v>
      </c>
      <c r="J184" s="89"/>
    </row>
    <row r="185" s="1" customFormat="1" ht="27" customHeight="1" spans="1:10">
      <c r="A185" s="4">
        <v>183</v>
      </c>
      <c r="B185" s="87" t="s">
        <v>109</v>
      </c>
      <c r="C185" s="4" t="s">
        <v>350</v>
      </c>
      <c r="D185" s="66" t="s">
        <v>125</v>
      </c>
      <c r="E185" s="66" t="s">
        <v>358</v>
      </c>
      <c r="F185" s="67">
        <v>4950</v>
      </c>
      <c r="G185" s="67">
        <v>2192.4</v>
      </c>
      <c r="H185" s="67">
        <f t="shared" si="6"/>
        <v>7142.4</v>
      </c>
      <c r="I185" s="67" t="s">
        <v>359</v>
      </c>
      <c r="J185" s="89"/>
    </row>
    <row r="186" s="1" customFormat="1" ht="27" customHeight="1" spans="1:10">
      <c r="A186" s="4">
        <v>184</v>
      </c>
      <c r="B186" s="87" t="s">
        <v>110</v>
      </c>
      <c r="C186" s="4" t="s">
        <v>351</v>
      </c>
      <c r="D186" s="66" t="s">
        <v>125</v>
      </c>
      <c r="E186" s="66" t="s">
        <v>358</v>
      </c>
      <c r="F186" s="67">
        <v>4950</v>
      </c>
      <c r="G186" s="67">
        <v>2192.4</v>
      </c>
      <c r="H186" s="67">
        <f t="shared" si="6"/>
        <v>7142.4</v>
      </c>
      <c r="I186" s="67" t="s">
        <v>359</v>
      </c>
      <c r="J186" s="89"/>
    </row>
    <row r="187" s="1" customFormat="1" ht="27" customHeight="1" spans="1:10">
      <c r="A187" s="4"/>
      <c r="B187" s="88" t="s">
        <v>7</v>
      </c>
      <c r="C187" s="61" t="s">
        <v>384</v>
      </c>
      <c r="D187" s="70"/>
      <c r="E187" s="70"/>
      <c r="F187" s="63">
        <f>F183+F138+F133+F111+F92+F84+F73+F62+F43+F12+F3+F36</f>
        <v>795300</v>
      </c>
      <c r="G187" s="63">
        <f>G183+G138+G133+G111+G92+G84+G73+G62+G43+G12+G3+G36</f>
        <v>246452.85</v>
      </c>
      <c r="H187" s="63">
        <f t="shared" si="6"/>
        <v>1041752.85</v>
      </c>
      <c r="I187" s="67"/>
      <c r="J187" s="89"/>
    </row>
  </sheetData>
  <autoFilter ref="A2:M187">
    <extLst/>
  </autoFilter>
  <mergeCells count="13">
    <mergeCell ref="A1:J1"/>
    <mergeCell ref="B3:C3"/>
    <mergeCell ref="B12:C12"/>
    <mergeCell ref="B36:C36"/>
    <mergeCell ref="B43:C43"/>
    <mergeCell ref="B62:C62"/>
    <mergeCell ref="B73:C73"/>
    <mergeCell ref="B84:C84"/>
    <mergeCell ref="B92:C92"/>
    <mergeCell ref="B111:C111"/>
    <mergeCell ref="B133:C133"/>
    <mergeCell ref="B138:C138"/>
    <mergeCell ref="B183:C18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workbookViewId="0">
      <selection activeCell="I28" sqref="I28"/>
    </sheetView>
  </sheetViews>
  <sheetFormatPr defaultColWidth="9" defaultRowHeight="13.5"/>
  <cols>
    <col min="1" max="1" width="10.5" customWidth="1"/>
    <col min="2" max="2" width="27.5" customWidth="1"/>
    <col min="3" max="3" width="19.125" customWidth="1"/>
  </cols>
  <sheetData>
    <row r="1" ht="31" customHeight="1" spans="1:3">
      <c r="A1" s="3">
        <v>1578.15</v>
      </c>
      <c r="B1" s="3" t="s">
        <v>385</v>
      </c>
      <c r="C1">
        <f>504*3+22.05*3</f>
        <v>1578.15</v>
      </c>
    </row>
    <row r="2" ht="31" customHeight="1" spans="1:3">
      <c r="A2" s="3">
        <v>1461.6</v>
      </c>
      <c r="B2" s="54" t="s">
        <v>386</v>
      </c>
      <c r="C2">
        <f>730.8*2</f>
        <v>1461.6</v>
      </c>
    </row>
    <row r="7" ht="24" customHeight="1" spans="1:10">
      <c r="A7" s="1" t="s">
        <v>387</v>
      </c>
      <c r="B7" s="1"/>
      <c r="C7" s="1"/>
      <c r="D7" s="1"/>
      <c r="E7" s="1"/>
      <c r="F7" s="1"/>
      <c r="G7" s="1"/>
      <c r="H7" s="1"/>
      <c r="I7" s="1"/>
      <c r="J7" s="1"/>
    </row>
    <row r="12" spans="2:16">
      <c r="B12" s="54">
        <v>3150</v>
      </c>
      <c r="C12" s="54">
        <v>0.16</v>
      </c>
      <c r="D12" s="54">
        <v>3</v>
      </c>
      <c r="E12" s="54">
        <f t="shared" ref="E12:E14" si="0">B12*C12*D12</f>
        <v>1512</v>
      </c>
      <c r="H12" s="54">
        <v>3150</v>
      </c>
      <c r="I12" s="54">
        <v>0.16</v>
      </c>
      <c r="J12" s="54">
        <v>2</v>
      </c>
      <c r="K12" s="54">
        <f t="shared" ref="K12:K14" si="1">H12*I12*J12</f>
        <v>1008</v>
      </c>
      <c r="M12" s="54">
        <v>3150</v>
      </c>
      <c r="N12" s="54">
        <v>0.16</v>
      </c>
      <c r="O12" s="54">
        <v>1</v>
      </c>
      <c r="P12" s="54">
        <f t="shared" ref="P12:P14" si="2">M12*N12*O12</f>
        <v>504</v>
      </c>
    </row>
    <row r="13" spans="2:16">
      <c r="B13" s="54">
        <v>3150</v>
      </c>
      <c r="C13" s="54">
        <v>0.065</v>
      </c>
      <c r="D13" s="54">
        <v>3</v>
      </c>
      <c r="E13" s="54">
        <f t="shared" si="0"/>
        <v>614.25</v>
      </c>
      <c r="H13" s="54">
        <v>3150</v>
      </c>
      <c r="I13" s="54">
        <v>0.065</v>
      </c>
      <c r="J13" s="54">
        <v>2</v>
      </c>
      <c r="K13" s="54">
        <f t="shared" si="1"/>
        <v>409.5</v>
      </c>
      <c r="M13" s="54">
        <v>3150</v>
      </c>
      <c r="N13" s="54">
        <v>0.065</v>
      </c>
      <c r="O13" s="54">
        <v>1</v>
      </c>
      <c r="P13" s="54">
        <f t="shared" si="2"/>
        <v>204.75</v>
      </c>
    </row>
    <row r="14" spans="2:16">
      <c r="B14" s="54">
        <v>3150</v>
      </c>
      <c r="C14" s="54">
        <v>0.007</v>
      </c>
      <c r="D14" s="54">
        <v>3</v>
      </c>
      <c r="E14" s="54">
        <f t="shared" si="0"/>
        <v>66.15</v>
      </c>
      <c r="H14" s="54">
        <v>3150</v>
      </c>
      <c r="I14" s="54">
        <v>0.007</v>
      </c>
      <c r="J14" s="54">
        <v>2</v>
      </c>
      <c r="K14" s="54">
        <f t="shared" si="1"/>
        <v>44.1</v>
      </c>
      <c r="M14" s="54">
        <v>3150</v>
      </c>
      <c r="N14" s="54">
        <v>0.007</v>
      </c>
      <c r="O14" s="54">
        <v>1</v>
      </c>
      <c r="P14" s="54">
        <f t="shared" si="2"/>
        <v>22.05</v>
      </c>
    </row>
    <row r="15" spans="2:16">
      <c r="B15" s="54"/>
      <c r="C15" s="54"/>
      <c r="D15" s="54"/>
      <c r="E15" s="54"/>
      <c r="H15" s="54"/>
      <c r="I15" s="54"/>
      <c r="J15" s="54"/>
      <c r="K15" s="54"/>
      <c r="M15" s="54"/>
      <c r="N15" s="54"/>
      <c r="O15" s="54"/>
      <c r="P15" s="54"/>
    </row>
    <row r="16" spans="2:16">
      <c r="B16" s="54"/>
      <c r="C16" s="54"/>
      <c r="D16" s="54"/>
      <c r="E16" s="54">
        <f>SUM(E12:E15)</f>
        <v>2192.4</v>
      </c>
      <c r="H16" s="54"/>
      <c r="I16" s="54"/>
      <c r="J16" s="54"/>
      <c r="K16" s="54">
        <f>SUM(K12:K15)</f>
        <v>1461.6</v>
      </c>
      <c r="M16" s="54"/>
      <c r="N16" s="54"/>
      <c r="O16" s="54"/>
      <c r="P16" s="54">
        <f>SUM(P12:P15)</f>
        <v>730.8</v>
      </c>
    </row>
    <row r="17" spans="2:5">
      <c r="B17" s="3"/>
      <c r="C17" s="3"/>
      <c r="D17" s="3"/>
      <c r="E17" s="3"/>
    </row>
    <row r="18" spans="2:5">
      <c r="B18" s="3"/>
      <c r="C18" s="3"/>
      <c r="D18" s="3"/>
      <c r="E18" s="3"/>
    </row>
    <row r="19" spans="2:5">
      <c r="B19" s="3"/>
      <c r="C19" s="3"/>
      <c r="D19" s="3"/>
      <c r="E19" s="3"/>
    </row>
    <row r="20" spans="2:5">
      <c r="B20" s="3"/>
      <c r="C20" s="3"/>
      <c r="D20" s="3"/>
      <c r="E20" s="3"/>
    </row>
    <row r="21" spans="2:16">
      <c r="B21" s="54">
        <v>3150</v>
      </c>
      <c r="C21" s="54">
        <v>0.16</v>
      </c>
      <c r="D21" s="54">
        <v>4</v>
      </c>
      <c r="E21" s="54">
        <f t="shared" ref="E21:E23" si="3">B21*C21*D21</f>
        <v>2016</v>
      </c>
      <c r="H21" s="54">
        <v>3150</v>
      </c>
      <c r="I21" s="54">
        <v>0.16</v>
      </c>
      <c r="J21" s="54">
        <v>2</v>
      </c>
      <c r="K21" s="54">
        <f t="shared" ref="K21:K23" si="4">H21*I21*J21</f>
        <v>1008</v>
      </c>
      <c r="M21" s="54">
        <v>3150</v>
      </c>
      <c r="N21" s="54">
        <v>0.16</v>
      </c>
      <c r="O21" s="54">
        <v>1</v>
      </c>
      <c r="P21" s="54">
        <f t="shared" ref="P21:P23" si="5">M21*N21*O21</f>
        <v>504</v>
      </c>
    </row>
    <row r="22" spans="2:16">
      <c r="B22" s="54">
        <v>3150</v>
      </c>
      <c r="C22" s="54">
        <v>0.065</v>
      </c>
      <c r="D22" s="54">
        <v>4</v>
      </c>
      <c r="E22" s="54">
        <f t="shared" si="3"/>
        <v>819</v>
      </c>
      <c r="H22" s="54">
        <v>3150</v>
      </c>
      <c r="I22" s="54">
        <v>0.065</v>
      </c>
      <c r="J22" s="54">
        <v>0</v>
      </c>
      <c r="K22" s="54">
        <f t="shared" si="4"/>
        <v>0</v>
      </c>
      <c r="M22" s="54">
        <v>3150</v>
      </c>
      <c r="N22" s="54">
        <v>0.065</v>
      </c>
      <c r="O22" s="54">
        <v>0</v>
      </c>
      <c r="P22" s="54">
        <f t="shared" si="5"/>
        <v>0</v>
      </c>
    </row>
    <row r="23" spans="2:16">
      <c r="B23" s="54">
        <v>3150</v>
      </c>
      <c r="C23" s="54">
        <v>0.007</v>
      </c>
      <c r="D23" s="54">
        <v>4</v>
      </c>
      <c r="E23" s="54">
        <f t="shared" si="3"/>
        <v>88.2</v>
      </c>
      <c r="H23" s="54">
        <v>3150</v>
      </c>
      <c r="I23" s="54">
        <v>0.007</v>
      </c>
      <c r="J23" s="54">
        <v>2</v>
      </c>
      <c r="K23" s="54">
        <f t="shared" si="4"/>
        <v>44.1</v>
      </c>
      <c r="M23" s="54">
        <v>3150</v>
      </c>
      <c r="N23" s="54">
        <v>0.007</v>
      </c>
      <c r="O23" s="54">
        <v>1</v>
      </c>
      <c r="P23" s="54">
        <f t="shared" si="5"/>
        <v>22.05</v>
      </c>
    </row>
    <row r="24" spans="2:16">
      <c r="B24" s="54"/>
      <c r="C24" s="54"/>
      <c r="D24" s="54"/>
      <c r="E24" s="54"/>
      <c r="H24" s="54"/>
      <c r="I24" s="54"/>
      <c r="J24" s="54"/>
      <c r="K24" s="54"/>
      <c r="M24" s="54"/>
      <c r="N24" s="54"/>
      <c r="O24" s="54"/>
      <c r="P24" s="54"/>
    </row>
    <row r="25" spans="2:16">
      <c r="B25" s="54"/>
      <c r="C25" s="54"/>
      <c r="D25" s="54"/>
      <c r="E25" s="54">
        <f>SUM(E21:E24)</f>
        <v>2923.2</v>
      </c>
      <c r="H25" s="54"/>
      <c r="I25" s="54"/>
      <c r="J25" s="54"/>
      <c r="K25" s="54">
        <f>SUM(K21:K24)</f>
        <v>1052.1</v>
      </c>
      <c r="M25" s="54"/>
      <c r="N25" s="54"/>
      <c r="O25" s="54"/>
      <c r="P25" s="54">
        <f>SUM(P21:P24)</f>
        <v>526.05</v>
      </c>
    </row>
    <row r="32" spans="2:5">
      <c r="B32" s="54">
        <v>3150</v>
      </c>
      <c r="C32" s="54">
        <v>0.16</v>
      </c>
      <c r="D32" s="54">
        <v>3</v>
      </c>
      <c r="E32" s="54">
        <f t="shared" ref="E32:E34" si="6">B32*C32*D32</f>
        <v>1512</v>
      </c>
    </row>
    <row r="33" spans="2:5">
      <c r="B33" s="54">
        <v>3150</v>
      </c>
      <c r="C33" s="54">
        <v>0.065</v>
      </c>
      <c r="D33" s="54">
        <v>0</v>
      </c>
      <c r="E33" s="54">
        <f t="shared" si="6"/>
        <v>0</v>
      </c>
    </row>
    <row r="34" spans="2:5">
      <c r="B34" s="54">
        <v>3150</v>
      </c>
      <c r="C34" s="54">
        <v>0.007</v>
      </c>
      <c r="D34" s="54">
        <v>3</v>
      </c>
      <c r="E34" s="54">
        <f t="shared" si="6"/>
        <v>66.15</v>
      </c>
    </row>
    <row r="35" spans="2:5">
      <c r="B35" s="54"/>
      <c r="C35" s="54"/>
      <c r="D35" s="54"/>
      <c r="E35" s="54"/>
    </row>
    <row r="36" spans="2:5">
      <c r="B36" s="54"/>
      <c r="C36" s="54"/>
      <c r="D36" s="54"/>
      <c r="E36" s="54">
        <f>SUM(E32:E35)</f>
        <v>1578.15</v>
      </c>
    </row>
    <row r="38" spans="5:5">
      <c r="E38">
        <v>1578.15</v>
      </c>
    </row>
  </sheetData>
  <autoFilter ref="A1:P2">
    <sortState ref="A1:P2">
      <sortCondition ref="A1"/>
    </sortState>
    <extLst/>
  </autoFilter>
  <mergeCells count="1">
    <mergeCell ref="A7:J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zoomScale="120" zoomScaleNormal="120" workbookViewId="0">
      <selection activeCell="F26" sqref="F26"/>
    </sheetView>
  </sheetViews>
  <sheetFormatPr defaultColWidth="9" defaultRowHeight="13.5"/>
  <cols>
    <col min="1" max="1" width="6.56666666666667" customWidth="1"/>
    <col min="2" max="2" width="18.75" customWidth="1"/>
    <col min="3" max="3" width="9.26666666666667" customWidth="1"/>
    <col min="4" max="4" width="7.80833333333333" customWidth="1"/>
    <col min="6" max="6" width="20.8333333333333" customWidth="1"/>
    <col min="7" max="7" width="6.45" customWidth="1"/>
    <col min="9" max="9" width="9.26666666666667" style="3" customWidth="1"/>
    <col min="10" max="10" width="8.75" customWidth="1"/>
    <col min="11" max="11" width="10.25" style="3" customWidth="1"/>
    <col min="12" max="12" width="10.8333333333333" style="3" customWidth="1"/>
    <col min="14" max="14" width="13.9583333333333" customWidth="1"/>
    <col min="15" max="15" width="9.06666666666667" customWidth="1"/>
    <col min="17" max="17" width="24.5" customWidth="1"/>
  </cols>
  <sheetData>
    <row r="1" s="1" customFormat="1" ht="48.75" customHeight="1" spans="1:16">
      <c r="A1" s="4" t="s">
        <v>2</v>
      </c>
      <c r="B1" s="5" t="s">
        <v>3</v>
      </c>
      <c r="C1" s="6" t="s">
        <v>388</v>
      </c>
      <c r="D1" s="7" t="s">
        <v>389</v>
      </c>
      <c r="E1" s="4" t="s">
        <v>113</v>
      </c>
      <c r="F1" s="8" t="s">
        <v>390</v>
      </c>
      <c r="G1" s="4" t="s">
        <v>114</v>
      </c>
      <c r="H1" s="9" t="s">
        <v>391</v>
      </c>
      <c r="I1" s="7" t="s">
        <v>115</v>
      </c>
      <c r="J1" s="7" t="s">
        <v>116</v>
      </c>
      <c r="K1" s="7" t="s">
        <v>117</v>
      </c>
      <c r="L1" s="7" t="s">
        <v>392</v>
      </c>
      <c r="M1" s="7" t="s">
        <v>393</v>
      </c>
      <c r="N1" s="7" t="s">
        <v>394</v>
      </c>
      <c r="O1" s="36" t="s">
        <v>395</v>
      </c>
      <c r="P1" s="37" t="s">
        <v>8</v>
      </c>
    </row>
    <row r="2" s="2" customFormat="1" ht="22" customHeight="1" spans="1:17">
      <c r="A2" s="10">
        <v>7</v>
      </c>
      <c r="B2" s="11" t="s">
        <v>14</v>
      </c>
      <c r="C2" s="12" t="s">
        <v>396</v>
      </c>
      <c r="D2" s="13">
        <v>1</v>
      </c>
      <c r="E2" s="10" t="s">
        <v>136</v>
      </c>
      <c r="F2" s="14" t="s">
        <v>397</v>
      </c>
      <c r="G2" s="15" t="s">
        <v>125</v>
      </c>
      <c r="H2" s="16" t="s">
        <v>398</v>
      </c>
      <c r="I2" s="38">
        <v>4950</v>
      </c>
      <c r="J2">
        <v>1578.15</v>
      </c>
      <c r="K2" s="38">
        <f t="shared" ref="K2:K26" si="0">I2+J2</f>
        <v>6528.15</v>
      </c>
      <c r="L2" s="38" t="s">
        <v>399</v>
      </c>
      <c r="M2" s="13"/>
      <c r="N2" s="39">
        <v>202111</v>
      </c>
      <c r="O2" s="40" t="s">
        <v>400</v>
      </c>
      <c r="P2" s="41"/>
      <c r="Q2" s="49" t="s">
        <v>401</v>
      </c>
    </row>
    <row r="3" s="2" customFormat="1" ht="22" customHeight="1" spans="1:17">
      <c r="A3" s="17">
        <v>60</v>
      </c>
      <c r="B3" s="18" t="s">
        <v>42</v>
      </c>
      <c r="C3" s="12" t="s">
        <v>396</v>
      </c>
      <c r="D3" s="13"/>
      <c r="E3" s="10" t="s">
        <v>193</v>
      </c>
      <c r="F3" s="185" t="s">
        <v>402</v>
      </c>
      <c r="G3" s="19" t="s">
        <v>125</v>
      </c>
      <c r="H3" s="14">
        <v>1973.11</v>
      </c>
      <c r="I3" s="38">
        <v>3300</v>
      </c>
      <c r="J3" s="42">
        <v>1052.1</v>
      </c>
      <c r="K3" s="38">
        <f t="shared" si="0"/>
        <v>4352.1</v>
      </c>
      <c r="L3" s="38" t="s">
        <v>403</v>
      </c>
      <c r="M3" s="22"/>
      <c r="N3" s="43">
        <v>202205</v>
      </c>
      <c r="O3" s="44" t="s">
        <v>400</v>
      </c>
      <c r="P3" s="45"/>
      <c r="Q3" s="50" t="s">
        <v>404</v>
      </c>
    </row>
    <row r="4" ht="22" customHeight="1" spans="1:17">
      <c r="A4" s="17">
        <v>126</v>
      </c>
      <c r="B4" s="20" t="s">
        <v>276</v>
      </c>
      <c r="C4" s="21" t="s">
        <v>405</v>
      </c>
      <c r="D4" s="22"/>
      <c r="E4" s="23" t="s">
        <v>278</v>
      </c>
      <c r="F4" s="24" t="s">
        <v>406</v>
      </c>
      <c r="G4" s="25" t="s">
        <v>125</v>
      </c>
      <c r="H4" s="26" t="s">
        <v>407</v>
      </c>
      <c r="I4" s="23">
        <v>4950</v>
      </c>
      <c r="J4" s="46">
        <v>2192.4</v>
      </c>
      <c r="K4" s="23">
        <f t="shared" si="0"/>
        <v>7142.4</v>
      </c>
      <c r="L4" s="23" t="s">
        <v>399</v>
      </c>
      <c r="M4" s="22"/>
      <c r="N4" s="43">
        <v>202111</v>
      </c>
      <c r="O4" s="32" t="s">
        <v>408</v>
      </c>
      <c r="P4" s="45"/>
      <c r="Q4" s="18" t="s">
        <v>409</v>
      </c>
    </row>
    <row r="5" s="2" customFormat="1" ht="20.1" customHeight="1" spans="1:17">
      <c r="A5" s="17">
        <v>128</v>
      </c>
      <c r="B5" s="20" t="s">
        <v>276</v>
      </c>
      <c r="C5" s="21" t="s">
        <v>410</v>
      </c>
      <c r="D5" s="22"/>
      <c r="E5" s="23" t="s">
        <v>280</v>
      </c>
      <c r="F5" s="24" t="s">
        <v>411</v>
      </c>
      <c r="G5" s="25" t="s">
        <v>121</v>
      </c>
      <c r="H5" s="26" t="s">
        <v>412</v>
      </c>
      <c r="I5" s="23">
        <v>4950</v>
      </c>
      <c r="J5" s="46">
        <v>2192.4</v>
      </c>
      <c r="K5" s="23">
        <f t="shared" si="0"/>
        <v>7142.4</v>
      </c>
      <c r="L5" s="23" t="s">
        <v>399</v>
      </c>
      <c r="M5" s="22"/>
      <c r="N5" s="43">
        <v>202201</v>
      </c>
      <c r="O5" s="32" t="s">
        <v>413</v>
      </c>
      <c r="P5" s="45"/>
      <c r="Q5" s="49" t="s">
        <v>414</v>
      </c>
    </row>
    <row r="6" s="2" customFormat="1" ht="20.1" customHeight="1" spans="1:17">
      <c r="A6" s="17">
        <v>129</v>
      </c>
      <c r="B6" s="20" t="s">
        <v>276</v>
      </c>
      <c r="C6" s="21" t="s">
        <v>410</v>
      </c>
      <c r="D6" s="22"/>
      <c r="E6" s="23" t="s">
        <v>281</v>
      </c>
      <c r="F6" s="24" t="s">
        <v>415</v>
      </c>
      <c r="G6" s="25" t="s">
        <v>121</v>
      </c>
      <c r="H6" s="26" t="s">
        <v>416</v>
      </c>
      <c r="I6" s="23">
        <v>4950</v>
      </c>
      <c r="J6" s="46">
        <v>2192.4</v>
      </c>
      <c r="K6" s="23">
        <f t="shared" si="0"/>
        <v>7142.4</v>
      </c>
      <c r="L6" s="23" t="s">
        <v>399</v>
      </c>
      <c r="M6" s="22"/>
      <c r="N6" s="43">
        <v>202201</v>
      </c>
      <c r="O6" s="32" t="s">
        <v>413</v>
      </c>
      <c r="P6" s="45"/>
      <c r="Q6" s="49" t="s">
        <v>417</v>
      </c>
    </row>
    <row r="7" s="2" customFormat="1" ht="20.1" customHeight="1" spans="1:17">
      <c r="A7" s="17">
        <v>130</v>
      </c>
      <c r="B7" s="20" t="s">
        <v>276</v>
      </c>
      <c r="C7" s="21" t="s">
        <v>410</v>
      </c>
      <c r="D7" s="22"/>
      <c r="E7" s="23" t="s">
        <v>282</v>
      </c>
      <c r="F7" s="24" t="s">
        <v>418</v>
      </c>
      <c r="G7" s="25" t="s">
        <v>121</v>
      </c>
      <c r="H7" s="26" t="s">
        <v>419</v>
      </c>
      <c r="I7" s="23">
        <v>4950</v>
      </c>
      <c r="J7" s="46">
        <v>2192.4</v>
      </c>
      <c r="K7" s="23">
        <f t="shared" si="0"/>
        <v>7142.4</v>
      </c>
      <c r="L7" s="23" t="s">
        <v>399</v>
      </c>
      <c r="M7" s="22"/>
      <c r="N7" s="43">
        <v>202201</v>
      </c>
      <c r="O7" s="32" t="s">
        <v>413</v>
      </c>
      <c r="P7" s="45"/>
      <c r="Q7" s="49" t="s">
        <v>420</v>
      </c>
    </row>
    <row r="8" s="2" customFormat="1" ht="20.1" customHeight="1" spans="1:17">
      <c r="A8" s="17">
        <v>132</v>
      </c>
      <c r="B8" s="20" t="s">
        <v>276</v>
      </c>
      <c r="C8" s="21" t="s">
        <v>410</v>
      </c>
      <c r="D8" s="22"/>
      <c r="E8" s="23" t="s">
        <v>284</v>
      </c>
      <c r="F8" s="24" t="s">
        <v>421</v>
      </c>
      <c r="G8" s="25" t="s">
        <v>121</v>
      </c>
      <c r="H8" s="26" t="s">
        <v>422</v>
      </c>
      <c r="I8" s="23">
        <v>4950</v>
      </c>
      <c r="J8" s="46">
        <v>2192.4</v>
      </c>
      <c r="K8" s="23">
        <f t="shared" si="0"/>
        <v>7142.4</v>
      </c>
      <c r="L8" s="23" t="s">
        <v>399</v>
      </c>
      <c r="M8" s="22"/>
      <c r="N8" s="43">
        <v>202201</v>
      </c>
      <c r="O8" s="32" t="s">
        <v>400</v>
      </c>
      <c r="P8" s="45"/>
      <c r="Q8" s="20" t="s">
        <v>423</v>
      </c>
    </row>
    <row r="9" s="2" customFormat="1" ht="20.1" customHeight="1" spans="1:17">
      <c r="A9" s="17">
        <v>133</v>
      </c>
      <c r="B9" s="20" t="s">
        <v>276</v>
      </c>
      <c r="C9" s="21" t="s">
        <v>410</v>
      </c>
      <c r="D9" s="22"/>
      <c r="E9" s="23" t="s">
        <v>285</v>
      </c>
      <c r="F9" s="24" t="s">
        <v>424</v>
      </c>
      <c r="G9" s="25" t="s">
        <v>121</v>
      </c>
      <c r="H9" s="26" t="s">
        <v>425</v>
      </c>
      <c r="I9" s="23">
        <v>4950</v>
      </c>
      <c r="J9" s="46">
        <v>2192.4</v>
      </c>
      <c r="K9" s="23">
        <f t="shared" si="0"/>
        <v>7142.4</v>
      </c>
      <c r="L9" s="23" t="s">
        <v>399</v>
      </c>
      <c r="M9" s="22"/>
      <c r="N9" s="43">
        <v>202201</v>
      </c>
      <c r="O9" s="32" t="s">
        <v>400</v>
      </c>
      <c r="P9" s="45"/>
      <c r="Q9" s="20" t="s">
        <v>426</v>
      </c>
    </row>
    <row r="10" s="2" customFormat="1" ht="20.1" customHeight="1" spans="1:17">
      <c r="A10" s="17">
        <v>132</v>
      </c>
      <c r="B10" s="20" t="s">
        <v>276</v>
      </c>
      <c r="C10" s="21" t="s">
        <v>410</v>
      </c>
      <c r="D10" s="22"/>
      <c r="E10" s="23" t="s">
        <v>284</v>
      </c>
      <c r="F10" s="24" t="s">
        <v>427</v>
      </c>
      <c r="G10" s="25" t="s">
        <v>121</v>
      </c>
      <c r="H10" s="26" t="s">
        <v>422</v>
      </c>
      <c r="I10" s="23">
        <v>4950</v>
      </c>
      <c r="J10" s="46">
        <v>2192.4</v>
      </c>
      <c r="K10" s="23">
        <f t="shared" si="0"/>
        <v>7142.4</v>
      </c>
      <c r="L10" s="23" t="s">
        <v>399</v>
      </c>
      <c r="M10" s="22"/>
      <c r="N10" s="43">
        <v>202201</v>
      </c>
      <c r="O10" s="32" t="s">
        <v>400</v>
      </c>
      <c r="P10" s="45"/>
      <c r="Q10" s="20" t="s">
        <v>423</v>
      </c>
    </row>
    <row r="11" s="2" customFormat="1" ht="20.1" customHeight="1" spans="1:17">
      <c r="A11" s="17">
        <v>133</v>
      </c>
      <c r="B11" s="20" t="s">
        <v>276</v>
      </c>
      <c r="C11" s="21" t="s">
        <v>410</v>
      </c>
      <c r="D11" s="22"/>
      <c r="E11" s="23" t="s">
        <v>285</v>
      </c>
      <c r="F11" s="24" t="s">
        <v>428</v>
      </c>
      <c r="G11" s="25" t="s">
        <v>121</v>
      </c>
      <c r="H11" s="26" t="s">
        <v>425</v>
      </c>
      <c r="I11" s="23">
        <v>4950</v>
      </c>
      <c r="J11" s="46">
        <v>2192.4</v>
      </c>
      <c r="K11" s="23">
        <f t="shared" si="0"/>
        <v>7142.4</v>
      </c>
      <c r="L11" s="23" t="s">
        <v>399</v>
      </c>
      <c r="M11" s="22"/>
      <c r="N11" s="43">
        <v>202201</v>
      </c>
      <c r="O11" s="32" t="s">
        <v>400</v>
      </c>
      <c r="P11" s="45"/>
      <c r="Q11" s="20" t="s">
        <v>426</v>
      </c>
    </row>
    <row r="12" ht="22" customHeight="1" spans="1:17">
      <c r="A12" s="17">
        <v>159</v>
      </c>
      <c r="B12" s="27" t="s">
        <v>91</v>
      </c>
      <c r="C12" s="28" t="s">
        <v>410</v>
      </c>
      <c r="D12" s="29"/>
      <c r="E12" s="23" t="s">
        <v>311</v>
      </c>
      <c r="F12" s="186" t="s">
        <v>429</v>
      </c>
      <c r="G12" s="31" t="s">
        <v>125</v>
      </c>
      <c r="H12" s="30">
        <v>1990.06</v>
      </c>
      <c r="I12" s="23">
        <v>4950</v>
      </c>
      <c r="J12" s="46">
        <v>2192.4</v>
      </c>
      <c r="K12" s="23">
        <f t="shared" si="0"/>
        <v>7142.4</v>
      </c>
      <c r="L12" s="23" t="s">
        <v>399</v>
      </c>
      <c r="M12" s="22"/>
      <c r="N12" s="23">
        <v>202203</v>
      </c>
      <c r="O12" s="32" t="s">
        <v>413</v>
      </c>
      <c r="P12" s="45"/>
      <c r="Q12" s="51" t="s">
        <v>430</v>
      </c>
    </row>
    <row r="13" ht="22" customHeight="1" spans="1:17">
      <c r="A13" s="17">
        <v>160</v>
      </c>
      <c r="B13" s="27" t="s">
        <v>91</v>
      </c>
      <c r="C13" s="28" t="s">
        <v>410</v>
      </c>
      <c r="D13" s="29"/>
      <c r="E13" s="23" t="s">
        <v>312</v>
      </c>
      <c r="F13" s="30" t="s">
        <v>431</v>
      </c>
      <c r="G13" s="31" t="s">
        <v>125</v>
      </c>
      <c r="H13" s="30">
        <v>1979.09</v>
      </c>
      <c r="I13" s="23">
        <v>4950</v>
      </c>
      <c r="J13" s="46">
        <v>2192.4</v>
      </c>
      <c r="K13" s="23">
        <f t="shared" si="0"/>
        <v>7142.4</v>
      </c>
      <c r="L13" s="23" t="s">
        <v>399</v>
      </c>
      <c r="M13" s="22"/>
      <c r="N13" s="23">
        <v>202203</v>
      </c>
      <c r="O13" s="32" t="s">
        <v>400</v>
      </c>
      <c r="P13" s="45"/>
      <c r="Q13" s="51" t="s">
        <v>432</v>
      </c>
    </row>
    <row r="14" ht="22" customHeight="1" spans="1:17">
      <c r="A14" s="17">
        <v>161</v>
      </c>
      <c r="B14" s="27" t="s">
        <v>91</v>
      </c>
      <c r="C14" s="28" t="s">
        <v>410</v>
      </c>
      <c r="D14" s="29"/>
      <c r="E14" s="23" t="s">
        <v>313</v>
      </c>
      <c r="F14" s="186" t="s">
        <v>433</v>
      </c>
      <c r="G14" s="31" t="s">
        <v>125</v>
      </c>
      <c r="H14" s="30">
        <v>1992.12</v>
      </c>
      <c r="I14" s="23">
        <v>4950</v>
      </c>
      <c r="J14" s="46">
        <v>2192.4</v>
      </c>
      <c r="K14" s="23">
        <f t="shared" si="0"/>
        <v>7142.4</v>
      </c>
      <c r="L14" s="23" t="s">
        <v>399</v>
      </c>
      <c r="M14" s="22"/>
      <c r="N14" s="23">
        <v>202203</v>
      </c>
      <c r="O14" s="32" t="s">
        <v>413</v>
      </c>
      <c r="P14" s="45"/>
      <c r="Q14" s="51" t="s">
        <v>434</v>
      </c>
    </row>
    <row r="15" ht="22" customHeight="1" spans="1:17">
      <c r="A15" s="17">
        <v>162</v>
      </c>
      <c r="B15" s="27" t="s">
        <v>91</v>
      </c>
      <c r="C15" s="28" t="s">
        <v>410</v>
      </c>
      <c r="D15" s="29"/>
      <c r="E15" s="23" t="s">
        <v>314</v>
      </c>
      <c r="F15" s="186" t="s">
        <v>435</v>
      </c>
      <c r="G15" s="31" t="s">
        <v>121</v>
      </c>
      <c r="H15" s="30">
        <v>1997.12</v>
      </c>
      <c r="I15" s="23">
        <v>4950</v>
      </c>
      <c r="J15" s="46">
        <v>2192.4</v>
      </c>
      <c r="K15" s="23">
        <f t="shared" si="0"/>
        <v>7142.4</v>
      </c>
      <c r="L15" s="23" t="s">
        <v>399</v>
      </c>
      <c r="M15" s="22"/>
      <c r="N15" s="23">
        <v>202203</v>
      </c>
      <c r="O15" s="32" t="s">
        <v>436</v>
      </c>
      <c r="P15" s="45"/>
      <c r="Q15" s="51" t="s">
        <v>437</v>
      </c>
    </row>
    <row r="16" ht="22" customHeight="1" spans="1:17">
      <c r="A16" s="17">
        <v>163</v>
      </c>
      <c r="B16" s="27" t="s">
        <v>91</v>
      </c>
      <c r="C16" s="28" t="s">
        <v>410</v>
      </c>
      <c r="D16" s="29"/>
      <c r="E16" s="23" t="s">
        <v>315</v>
      </c>
      <c r="F16" s="186" t="s">
        <v>438</v>
      </c>
      <c r="G16" s="31" t="s">
        <v>125</v>
      </c>
      <c r="H16" s="30">
        <v>1998.06</v>
      </c>
      <c r="I16" s="23">
        <v>3300</v>
      </c>
      <c r="J16" s="46">
        <v>1461.6</v>
      </c>
      <c r="K16" s="23">
        <f t="shared" si="0"/>
        <v>4761.6</v>
      </c>
      <c r="L16" s="23" t="s">
        <v>403</v>
      </c>
      <c r="M16" s="22"/>
      <c r="N16" s="23">
        <v>202205</v>
      </c>
      <c r="O16" s="32" t="s">
        <v>439</v>
      </c>
      <c r="P16" s="45"/>
      <c r="Q16" s="51" t="s">
        <v>440</v>
      </c>
    </row>
    <row r="17" ht="22" customHeight="1" spans="1:17">
      <c r="A17" s="17">
        <v>179</v>
      </c>
      <c r="B17" s="32" t="s">
        <v>102</v>
      </c>
      <c r="C17" s="33" t="s">
        <v>410</v>
      </c>
      <c r="D17" s="29">
        <v>1</v>
      </c>
      <c r="E17" s="23" t="s">
        <v>335</v>
      </c>
      <c r="F17" s="186" t="s">
        <v>441</v>
      </c>
      <c r="G17" s="31" t="s">
        <v>125</v>
      </c>
      <c r="H17" s="30">
        <v>1979.09</v>
      </c>
      <c r="I17" s="23">
        <v>4950</v>
      </c>
      <c r="J17" s="46">
        <v>2192.4</v>
      </c>
      <c r="K17" s="23">
        <f t="shared" si="0"/>
        <v>7142.4</v>
      </c>
      <c r="L17" s="23" t="s">
        <v>399</v>
      </c>
      <c r="M17" s="47"/>
      <c r="N17" s="34">
        <v>202203</v>
      </c>
      <c r="O17" s="32" t="s">
        <v>400</v>
      </c>
      <c r="P17" s="45"/>
      <c r="Q17" s="52" t="s">
        <v>442</v>
      </c>
    </row>
    <row r="18" ht="22" customHeight="1" spans="1:17">
      <c r="A18" s="17">
        <v>180</v>
      </c>
      <c r="B18" s="32" t="s">
        <v>103</v>
      </c>
      <c r="C18" s="33" t="s">
        <v>410</v>
      </c>
      <c r="D18" s="29">
        <v>6</v>
      </c>
      <c r="E18" s="23" t="s">
        <v>336</v>
      </c>
      <c r="F18" s="30" t="s">
        <v>443</v>
      </c>
      <c r="G18" s="31" t="s">
        <v>121</v>
      </c>
      <c r="H18" s="30">
        <v>1968.03</v>
      </c>
      <c r="I18" s="23">
        <v>4950</v>
      </c>
      <c r="J18" s="46">
        <v>2192.4</v>
      </c>
      <c r="K18" s="23">
        <f t="shared" si="0"/>
        <v>7142.4</v>
      </c>
      <c r="L18" s="23" t="s">
        <v>399</v>
      </c>
      <c r="M18" s="47"/>
      <c r="N18" s="34">
        <v>202203</v>
      </c>
      <c r="O18" s="32" t="s">
        <v>400</v>
      </c>
      <c r="P18" s="45"/>
      <c r="Q18" s="52" t="s">
        <v>444</v>
      </c>
    </row>
    <row r="19" ht="22" customHeight="1" spans="1:17">
      <c r="A19" s="17">
        <v>181</v>
      </c>
      <c r="B19" s="32" t="s">
        <v>103</v>
      </c>
      <c r="C19" s="33" t="s">
        <v>410</v>
      </c>
      <c r="D19" s="29"/>
      <c r="E19" s="23" t="s">
        <v>337</v>
      </c>
      <c r="F19" s="186" t="s">
        <v>445</v>
      </c>
      <c r="G19" s="31" t="s">
        <v>121</v>
      </c>
      <c r="H19" s="30">
        <v>1970.01</v>
      </c>
      <c r="I19" s="23">
        <v>4950</v>
      </c>
      <c r="J19" s="46">
        <v>0</v>
      </c>
      <c r="K19" s="23">
        <f t="shared" si="0"/>
        <v>4950</v>
      </c>
      <c r="L19" s="23" t="s">
        <v>399</v>
      </c>
      <c r="M19" s="47" t="s">
        <v>446</v>
      </c>
      <c r="N19" s="34">
        <v>202203</v>
      </c>
      <c r="O19" s="32" t="s">
        <v>400</v>
      </c>
      <c r="P19" s="45"/>
      <c r="Q19" s="52" t="s">
        <v>447</v>
      </c>
    </row>
    <row r="20" ht="22" customHeight="1" spans="1:17">
      <c r="A20" s="17">
        <v>183</v>
      </c>
      <c r="B20" s="32" t="s">
        <v>103</v>
      </c>
      <c r="C20" s="33" t="s">
        <v>410</v>
      </c>
      <c r="D20" s="29"/>
      <c r="E20" s="23" t="s">
        <v>339</v>
      </c>
      <c r="F20" s="186" t="s">
        <v>448</v>
      </c>
      <c r="G20" s="31" t="s">
        <v>121</v>
      </c>
      <c r="H20" s="30">
        <v>1973.11</v>
      </c>
      <c r="I20" s="23">
        <v>4950</v>
      </c>
      <c r="J20" s="46">
        <v>2192.4</v>
      </c>
      <c r="K20" s="23">
        <f t="shared" si="0"/>
        <v>7142.4</v>
      </c>
      <c r="L20" s="23" t="s">
        <v>399</v>
      </c>
      <c r="M20" s="47"/>
      <c r="N20" s="34">
        <v>202203</v>
      </c>
      <c r="O20" s="32" t="s">
        <v>413</v>
      </c>
      <c r="P20" s="45"/>
      <c r="Q20" s="52" t="s">
        <v>447</v>
      </c>
    </row>
    <row r="21" ht="22" customHeight="1" spans="1:17">
      <c r="A21" s="17">
        <v>184</v>
      </c>
      <c r="B21" s="32" t="s">
        <v>103</v>
      </c>
      <c r="C21" s="33" t="s">
        <v>410</v>
      </c>
      <c r="D21" s="29"/>
      <c r="E21" s="23" t="s">
        <v>340</v>
      </c>
      <c r="F21" s="186" t="s">
        <v>449</v>
      </c>
      <c r="G21" s="31" t="s">
        <v>125</v>
      </c>
      <c r="H21" s="30">
        <v>1996.02</v>
      </c>
      <c r="I21" s="23">
        <v>4950</v>
      </c>
      <c r="J21" s="46">
        <v>2192.4</v>
      </c>
      <c r="K21" s="23">
        <f t="shared" si="0"/>
        <v>7142.4</v>
      </c>
      <c r="L21" s="23" t="s">
        <v>399</v>
      </c>
      <c r="M21" s="47"/>
      <c r="N21" s="34">
        <v>202203</v>
      </c>
      <c r="O21" s="32" t="s">
        <v>413</v>
      </c>
      <c r="P21" s="45"/>
      <c r="Q21" s="52" t="s">
        <v>450</v>
      </c>
    </row>
    <row r="22" ht="22" customHeight="1" spans="1:17">
      <c r="A22" s="17">
        <v>185</v>
      </c>
      <c r="B22" s="32" t="s">
        <v>103</v>
      </c>
      <c r="C22" s="33" t="s">
        <v>410</v>
      </c>
      <c r="D22" s="29"/>
      <c r="E22" s="23" t="s">
        <v>341</v>
      </c>
      <c r="F22" s="30" t="s">
        <v>451</v>
      </c>
      <c r="G22" s="31" t="s">
        <v>121</v>
      </c>
      <c r="H22" s="30">
        <v>1990.06</v>
      </c>
      <c r="I22" s="23">
        <v>4950</v>
      </c>
      <c r="J22" s="46">
        <v>2192.4</v>
      </c>
      <c r="K22" s="23">
        <f t="shared" si="0"/>
        <v>7142.4</v>
      </c>
      <c r="L22" s="23" t="s">
        <v>399</v>
      </c>
      <c r="M22" s="47"/>
      <c r="N22" s="34">
        <v>202203</v>
      </c>
      <c r="O22" s="32" t="s">
        <v>413</v>
      </c>
      <c r="P22" s="45"/>
      <c r="Q22" s="52" t="s">
        <v>452</v>
      </c>
    </row>
    <row r="23" ht="22" customHeight="1" spans="1:17">
      <c r="A23" s="17">
        <v>187</v>
      </c>
      <c r="B23" s="27" t="s">
        <v>105</v>
      </c>
      <c r="C23" s="28" t="s">
        <v>410</v>
      </c>
      <c r="D23" s="29">
        <v>3</v>
      </c>
      <c r="E23" s="23" t="s">
        <v>344</v>
      </c>
      <c r="F23" s="186" t="s">
        <v>453</v>
      </c>
      <c r="G23" s="31" t="s">
        <v>125</v>
      </c>
      <c r="H23" s="30">
        <v>1980.11</v>
      </c>
      <c r="I23" s="23">
        <v>3300</v>
      </c>
      <c r="J23" s="46">
        <v>1461.6</v>
      </c>
      <c r="K23" s="23">
        <f t="shared" si="0"/>
        <v>4761.6</v>
      </c>
      <c r="L23" s="23" t="s">
        <v>403</v>
      </c>
      <c r="M23" s="22"/>
      <c r="N23" s="23">
        <v>202205</v>
      </c>
      <c r="O23" s="32" t="s">
        <v>400</v>
      </c>
      <c r="P23" s="45"/>
      <c r="Q23" s="52" t="s">
        <v>454</v>
      </c>
    </row>
    <row r="24" ht="22" customHeight="1" spans="1:17">
      <c r="A24" s="17">
        <v>188</v>
      </c>
      <c r="B24" s="27" t="s">
        <v>105</v>
      </c>
      <c r="C24" s="28" t="s">
        <v>410</v>
      </c>
      <c r="D24" s="29"/>
      <c r="E24" s="23" t="s">
        <v>345</v>
      </c>
      <c r="F24" s="186" t="s">
        <v>455</v>
      </c>
      <c r="G24" s="31" t="s">
        <v>125</v>
      </c>
      <c r="H24" s="30">
        <v>1980.06</v>
      </c>
      <c r="I24" s="23">
        <v>3300</v>
      </c>
      <c r="J24" s="46">
        <v>1461.6</v>
      </c>
      <c r="K24" s="23">
        <f t="shared" si="0"/>
        <v>4761.6</v>
      </c>
      <c r="L24" s="23" t="s">
        <v>403</v>
      </c>
      <c r="M24" s="22"/>
      <c r="N24" s="23">
        <v>202205</v>
      </c>
      <c r="O24" s="32" t="s">
        <v>400</v>
      </c>
      <c r="P24" s="45"/>
      <c r="Q24" s="27" t="s">
        <v>456</v>
      </c>
    </row>
    <row r="25" ht="22" customHeight="1" spans="1:17">
      <c r="A25" s="17">
        <v>189</v>
      </c>
      <c r="B25" s="27" t="s">
        <v>106</v>
      </c>
      <c r="C25" s="28" t="s">
        <v>410</v>
      </c>
      <c r="D25" s="29">
        <v>1</v>
      </c>
      <c r="E25" s="23" t="s">
        <v>347</v>
      </c>
      <c r="F25" s="186" t="s">
        <v>457</v>
      </c>
      <c r="G25" s="31" t="s">
        <v>121</v>
      </c>
      <c r="H25" s="30">
        <v>1988.06</v>
      </c>
      <c r="I25" s="23">
        <v>4950</v>
      </c>
      <c r="J25">
        <v>1578.15</v>
      </c>
      <c r="K25" s="23">
        <f t="shared" si="0"/>
        <v>6528.15</v>
      </c>
      <c r="L25" s="23" t="s">
        <v>399</v>
      </c>
      <c r="M25" s="22"/>
      <c r="N25" s="23">
        <v>202204</v>
      </c>
      <c r="O25" s="32" t="s">
        <v>413</v>
      </c>
      <c r="P25" s="45"/>
      <c r="Q25" s="49" t="s">
        <v>458</v>
      </c>
    </row>
    <row r="26" s="2" customFormat="1" ht="20.1" customHeight="1" spans="1:17">
      <c r="A26" s="17">
        <v>84</v>
      </c>
      <c r="B26" s="20" t="s">
        <v>52</v>
      </c>
      <c r="C26" s="21" t="s">
        <v>410</v>
      </c>
      <c r="D26" s="22">
        <v>1</v>
      </c>
      <c r="E26" s="34" t="s">
        <v>220</v>
      </c>
      <c r="F26" s="24" t="s">
        <v>459</v>
      </c>
      <c r="G26" s="35" t="s">
        <v>125</v>
      </c>
      <c r="H26" s="26" t="s">
        <v>460</v>
      </c>
      <c r="I26" s="48">
        <v>4950</v>
      </c>
      <c r="J26">
        <v>1578.15</v>
      </c>
      <c r="K26" s="48">
        <f t="shared" si="0"/>
        <v>6528.15</v>
      </c>
      <c r="L26" s="48" t="s">
        <v>399</v>
      </c>
      <c r="M26" s="22"/>
      <c r="N26" s="43">
        <v>202201</v>
      </c>
      <c r="O26" s="32" t="s">
        <v>413</v>
      </c>
      <c r="P26" s="45"/>
      <c r="Q26" s="53" t="s">
        <v>461</v>
      </c>
    </row>
    <row r="27" ht="22" customHeight="1"/>
    <row r="28" ht="22" customHeight="1"/>
    <row r="29" ht="22" customHeight="1"/>
    <row r="30" ht="22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 （报财政）</vt:lpstr>
      <vt:lpstr>4-6月明细表</vt:lpstr>
      <vt:lpstr>4-6月公示表</vt:lpstr>
      <vt:lpstr>社保计算基数</vt:lpstr>
      <vt:lpstr>医保缴费情况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李启航15586692525</cp:lastModifiedBy>
  <dcterms:created xsi:type="dcterms:W3CDTF">2020-11-24T03:26:00Z</dcterms:created>
  <dcterms:modified xsi:type="dcterms:W3CDTF">2023-03-06T08:32:53Z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5D156724FE16409DA6CC96FD28937F26</vt:lpwstr>
  </property>
  <property fmtid="{D5CDD505-2E9C-101B-9397-08002B2CF9AE}" pid="4" name="KSOReadingLayout">
    <vt:bool>true</vt:bool>
  </property>
</Properties>
</file>