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 （报财政）" sheetId="15" r:id="rId1"/>
    <sheet name="4-6月明细表" sheetId="14" r:id="rId2"/>
    <sheet name="4-6月公示表" sheetId="22" r:id="rId3"/>
    <sheet name="社保计算基数" sheetId="20" r:id="rId4"/>
    <sheet name="医保缴费情况" sheetId="21" r:id="rId5"/>
  </sheets>
  <definedNames>
    <definedName name="_xlnm._FilterDatabase" localSheetId="1" hidden="1">'4-6月明细表'!$A$2:$I$215</definedName>
    <definedName name="_xlnm._FilterDatabase" localSheetId="2" hidden="1">'4-6月公示表'!$A$2:$M$187</definedName>
    <definedName name="_xlnm._FilterDatabase" localSheetId="3" hidden="1">社保计算基数!$A$1:$P$2</definedName>
    <definedName name="_xlnm.Print_Area" localSheetId="0">'汇总表 （报财政）'!$A$1:$G$102</definedName>
    <definedName name="_xlnm.Print_Titles" localSheetId="0">'汇总表 （报财政）'!$1:$3</definedName>
  </definedNames>
  <calcPr calcId="144525"/>
</workbook>
</file>

<file path=xl/sharedStrings.xml><?xml version="1.0" encoding="utf-8"?>
<sst xmlns="http://schemas.openxmlformats.org/spreadsheetml/2006/main" count="2037" uniqueCount="462">
  <si>
    <t>2022年4-6月曾都区公益性岗位补贴和公益性岗位社保补贴汇总表</t>
  </si>
  <si>
    <t xml:space="preserve">       单位：人、元</t>
  </si>
  <si>
    <t>序号</t>
  </si>
  <si>
    <t>单位名称</t>
  </si>
  <si>
    <t>岗位人数</t>
  </si>
  <si>
    <t>岗位补贴金额</t>
  </si>
  <si>
    <t>社保补贴金额</t>
  </si>
  <si>
    <t>合计</t>
  </si>
  <si>
    <t>备注</t>
  </si>
  <si>
    <t>一、东城街道</t>
  </si>
  <si>
    <t>东城街道带陨阁社区</t>
  </si>
  <si>
    <t>东城街道天后宫社区</t>
  </si>
  <si>
    <t>东城街道烈山社区</t>
  </si>
  <si>
    <t>东城街道舜井社区</t>
  </si>
  <si>
    <t>东城街道东兴社区</t>
  </si>
  <si>
    <t>东城街道鹿鹤社区</t>
  </si>
  <si>
    <t>二、西城街道</t>
  </si>
  <si>
    <t>西城街道双龙寺社区</t>
  </si>
  <si>
    <t xml:space="preserve">  </t>
  </si>
  <si>
    <t>西城街道飞来土社区</t>
  </si>
  <si>
    <t>西城街道汉东楼社区</t>
  </si>
  <si>
    <t>西城街道通津桥社区</t>
  </si>
  <si>
    <t>西城街道玉波门社区</t>
  </si>
  <si>
    <t>西城街道铁树社区</t>
  </si>
  <si>
    <t>西城街道白云湖社区</t>
  </si>
  <si>
    <t>西城街道乌龙巷社区</t>
  </si>
  <si>
    <t>西城街道草店子社区</t>
  </si>
  <si>
    <t>西城街道九曲弯社区</t>
  </si>
  <si>
    <t>三、南郊街道</t>
  </si>
  <si>
    <t>南郊街道马家榨社区</t>
  </si>
  <si>
    <t>南郊街道擂鼓墩社区</t>
  </si>
  <si>
    <t>南郊街道南烟墩村民委员会</t>
  </si>
  <si>
    <t>南郊街道朱家湾居委会</t>
  </si>
  <si>
    <t>南郊街道黄畈村</t>
  </si>
  <si>
    <t>四、北郊街道</t>
  </si>
  <si>
    <t>北郊街道九间屋村</t>
  </si>
  <si>
    <t>北郊街道花溪社区</t>
  </si>
  <si>
    <t>北郊街道楚风社区</t>
  </si>
  <si>
    <t>北郊街道碾子巷社区</t>
  </si>
  <si>
    <t>北郊街道八里岔社区</t>
  </si>
  <si>
    <t>北郊街道办事处</t>
  </si>
  <si>
    <t>北郊街道桃园社区</t>
  </si>
  <si>
    <t>北郊街道亚通社区</t>
  </si>
  <si>
    <t>北郊街道孔家坡社区</t>
  </si>
  <si>
    <t xml:space="preserve">五、城南新区 </t>
  </si>
  <si>
    <t>城南新区涢水社区</t>
  </si>
  <si>
    <t>城南新区管理委员会</t>
  </si>
  <si>
    <t>城南新区风光社区</t>
  </si>
  <si>
    <t>城南新区前进社区</t>
  </si>
  <si>
    <t>六、万店镇</t>
  </si>
  <si>
    <t>万店镇人民政府</t>
  </si>
  <si>
    <t>万店镇塔湾居委会</t>
  </si>
  <si>
    <t>万店镇财政所</t>
  </si>
  <si>
    <t>七、何店镇</t>
  </si>
  <si>
    <t>何店镇白庙村</t>
  </si>
  <si>
    <t>何店镇贯庄村</t>
  </si>
  <si>
    <t>何店镇农村福利院</t>
  </si>
  <si>
    <t>何店镇村镇建设服务中心</t>
  </si>
  <si>
    <t>八、洛阳镇</t>
  </si>
  <si>
    <t>洛阳镇易家湾村</t>
  </si>
  <si>
    <t>洛阳镇小岭冲村</t>
  </si>
  <si>
    <t>洛阳镇张畈村</t>
  </si>
  <si>
    <t>洛阳镇珠宝山村</t>
  </si>
  <si>
    <t>洛阳镇永兴村</t>
  </si>
  <si>
    <t>洛阳镇骆家畈村</t>
  </si>
  <si>
    <t>洛阳镇九口堰村</t>
  </si>
  <si>
    <t>洛阳镇金鸡岭村</t>
  </si>
  <si>
    <t>洛阳镇邱畈村</t>
  </si>
  <si>
    <t>洛阳镇怡和路居委会</t>
  </si>
  <si>
    <t>洛阳镇财政所</t>
  </si>
  <si>
    <t>洛阳镇政府</t>
  </si>
  <si>
    <t>九、府河镇</t>
  </si>
  <si>
    <t>府河镇杜家冲村</t>
  </si>
  <si>
    <t>府河镇冯家畈村</t>
  </si>
  <si>
    <t>府河镇沙门铺村</t>
  </si>
  <si>
    <t>府河镇拱桥河村</t>
  </si>
  <si>
    <t>府河镇官堰堤村</t>
  </si>
  <si>
    <t>府河镇白河滩村</t>
  </si>
  <si>
    <t>府河镇万隆居委会</t>
  </si>
  <si>
    <t>府河镇人民政府</t>
  </si>
  <si>
    <t>府河镇财政所</t>
  </si>
  <si>
    <t>府河镇现光山林场</t>
  </si>
  <si>
    <t>府河镇中心学校</t>
  </si>
  <si>
    <t>十、曾都经济开发区</t>
  </si>
  <si>
    <t>经济开发区管理委员会</t>
  </si>
  <si>
    <t>经济开发区星光社区</t>
  </si>
  <si>
    <t>经济开发区首义社区</t>
  </si>
  <si>
    <t>开发区财政分局</t>
  </si>
  <si>
    <t>十一、区直部门</t>
  </si>
  <si>
    <t>曾都区劳动就业训练中心</t>
  </si>
  <si>
    <t>曾都区科学技术和经济信息化局</t>
  </si>
  <si>
    <t>曾都区市场监督管理局</t>
  </si>
  <si>
    <t>曾都区公共资源交易中心</t>
  </si>
  <si>
    <t>曾都区委直属机关工委</t>
  </si>
  <si>
    <t>随州市曾都区商务局</t>
  </si>
  <si>
    <t>共青团曾都区委员会</t>
  </si>
  <si>
    <t>老干部活动中心</t>
  </si>
  <si>
    <t>区人才服务局</t>
  </si>
  <si>
    <t>区供销合作社联合社</t>
  </si>
  <si>
    <t>区农机服务中心</t>
  </si>
  <si>
    <t>聚奎门学校</t>
  </si>
  <si>
    <t>区应急管理局</t>
  </si>
  <si>
    <t>区工商业联合会</t>
  </si>
  <si>
    <t>东城街道综合执法中心</t>
  </si>
  <si>
    <t>区招商服务中心</t>
  </si>
  <si>
    <t>南郊街道综合执法中心</t>
  </si>
  <si>
    <t>畜牧技术推广站</t>
  </si>
  <si>
    <t>十二、人社中心</t>
  </si>
  <si>
    <t>万店人社中心</t>
  </si>
  <si>
    <t>淅河人社中心</t>
  </si>
  <si>
    <t>何店人社中心</t>
  </si>
  <si>
    <t>合   计</t>
  </si>
  <si>
    <t>2022年7-9月曾都区公益性岗位补贴明细表</t>
  </si>
  <si>
    <t>姓名</t>
  </si>
  <si>
    <t>性别</t>
  </si>
  <si>
    <t>岗位
补贴（元）</t>
  </si>
  <si>
    <t>社保补贴</t>
  </si>
  <si>
    <t>补贴合计</t>
  </si>
  <si>
    <t>社保补贴时段</t>
  </si>
  <si>
    <t>一、东城街道(合计14人）</t>
  </si>
  <si>
    <t>徐宗文</t>
  </si>
  <si>
    <t>男</t>
  </si>
  <si>
    <t>7-9月</t>
  </si>
  <si>
    <t>李长华</t>
  </si>
  <si>
    <t>刘发容</t>
  </si>
  <si>
    <t>女</t>
  </si>
  <si>
    <t>龚治前</t>
  </si>
  <si>
    <t>龚萍</t>
  </si>
  <si>
    <t>8-9月</t>
  </si>
  <si>
    <t>8月新进</t>
  </si>
  <si>
    <t>宫继承</t>
  </si>
  <si>
    <t>张绍彬</t>
  </si>
  <si>
    <t>东城街道八一社区</t>
  </si>
  <si>
    <t>左伟容</t>
  </si>
  <si>
    <t>东城街道龙门街社区</t>
  </si>
  <si>
    <t>蔡呈香</t>
  </si>
  <si>
    <t>何振华</t>
  </si>
  <si>
    <t>闻长慧</t>
  </si>
  <si>
    <t>赵奥妮</t>
  </si>
  <si>
    <t>刘健</t>
  </si>
  <si>
    <t>东城街道蒋家岗社区</t>
  </si>
  <si>
    <t>徐勇</t>
  </si>
  <si>
    <t>二、西城街道（合计23人）</t>
  </si>
  <si>
    <t>田开忠</t>
  </si>
  <si>
    <t>冷明友</t>
  </si>
  <si>
    <t>廖有珍</t>
  </si>
  <si>
    <t>冷峰</t>
  </si>
  <si>
    <t>杜承立</t>
  </si>
  <si>
    <t>熊芬芬</t>
  </si>
  <si>
    <t>刘芳</t>
  </si>
  <si>
    <t>彭小花</t>
  </si>
  <si>
    <t>周红平</t>
  </si>
  <si>
    <t>邓光林</t>
  </si>
  <si>
    <t>王春平</t>
  </si>
  <si>
    <t>刘晓红</t>
  </si>
  <si>
    <t>许杨国</t>
  </si>
  <si>
    <t>郭万宇</t>
  </si>
  <si>
    <t>李小平</t>
  </si>
  <si>
    <t>软秀敏</t>
  </si>
  <si>
    <t>李奎</t>
  </si>
  <si>
    <t>刘少</t>
  </si>
  <si>
    <t>张静</t>
  </si>
  <si>
    <t>刘会敏</t>
  </si>
  <si>
    <t>倪娜</t>
  </si>
  <si>
    <t>毛娟</t>
  </si>
  <si>
    <t>汪卫华</t>
  </si>
  <si>
    <t>三、南郊街道（合计6人）</t>
  </si>
  <si>
    <t>虞良</t>
  </si>
  <si>
    <t>刘丽</t>
  </si>
  <si>
    <t>陈孟芹</t>
  </si>
  <si>
    <t>张芹</t>
  </si>
  <si>
    <t>周海芳</t>
  </si>
  <si>
    <t>黄祖银</t>
  </si>
  <si>
    <t>四、北郊街道（合计21人）</t>
  </si>
  <si>
    <t>桂应庭</t>
  </si>
  <si>
    <t>邓克升</t>
  </si>
  <si>
    <t>李元祥</t>
  </si>
  <si>
    <t>黄相坤</t>
  </si>
  <si>
    <t>夏治平</t>
  </si>
  <si>
    <t>韩欣辰</t>
  </si>
  <si>
    <t>周秀梅</t>
  </si>
  <si>
    <t>刘波</t>
  </si>
  <si>
    <t>阮平国</t>
  </si>
  <si>
    <t>肖红玲</t>
  </si>
  <si>
    <t>蒋金霞</t>
  </si>
  <si>
    <t>孙小艳</t>
  </si>
  <si>
    <t>北郊街道黄龙社区</t>
  </si>
  <si>
    <t>张玲</t>
  </si>
  <si>
    <t>冷传才</t>
  </si>
  <si>
    <t>冷昌林</t>
  </si>
  <si>
    <t>刘拴成</t>
  </si>
  <si>
    <t>王金林</t>
  </si>
  <si>
    <t>卓娟</t>
  </si>
  <si>
    <t>肖换芹</t>
  </si>
  <si>
    <t>王陆英</t>
  </si>
  <si>
    <t>杨婧怡</t>
  </si>
  <si>
    <t>五、城南新区（合计11人）</t>
  </si>
  <si>
    <t>谢万会</t>
  </si>
  <si>
    <t>李林</t>
  </si>
  <si>
    <t>叶娜娜</t>
  </si>
  <si>
    <t>潘晓华</t>
  </si>
  <si>
    <t>郑金容</t>
  </si>
  <si>
    <t>邵银娥</t>
  </si>
  <si>
    <t>7月</t>
  </si>
  <si>
    <t>8月退出</t>
  </si>
  <si>
    <t>陈蓉</t>
  </si>
  <si>
    <t>刘桥</t>
  </si>
  <si>
    <t>张体和</t>
  </si>
  <si>
    <t>孙春政</t>
  </si>
  <si>
    <t>吴凤</t>
  </si>
  <si>
    <t>六、万店镇（合计10人）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</si>
  <si>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</si>
  <si>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</si>
  <si>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</si>
  <si>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</si>
  <si>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</si>
  <si>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</si>
  <si>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</si>
  <si>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</si>
  <si>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叶振兵</t>
  </si>
  <si>
    <t>陈惠琴</t>
  </si>
  <si>
    <t>七、何店镇（合计6人）</t>
  </si>
  <si>
    <t>黎凤慧</t>
  </si>
  <si>
    <t>黄立艳</t>
  </si>
  <si>
    <t>杨香丽</t>
  </si>
  <si>
    <t>张国志</t>
  </si>
  <si>
    <t>夏定科</t>
  </si>
  <si>
    <t>王义德</t>
  </si>
  <si>
    <t>八、洛阳镇（合计27人）</t>
  </si>
  <si>
    <t>张爽</t>
  </si>
  <si>
    <t>7-8月</t>
  </si>
  <si>
    <t>9月退出</t>
  </si>
  <si>
    <t>施从刚</t>
  </si>
  <si>
    <t>罗艳</t>
  </si>
  <si>
    <t>邬照清</t>
  </si>
  <si>
    <t>朱群先</t>
  </si>
  <si>
    <t>洛阳镇同兴村</t>
  </si>
  <si>
    <t>王金芝</t>
  </si>
  <si>
    <t>凌书勤</t>
  </si>
  <si>
    <t>洛阳镇王家桥村四组</t>
  </si>
  <si>
    <t>刘安勃</t>
  </si>
  <si>
    <t>张保善</t>
  </si>
  <si>
    <t>何晓丹</t>
  </si>
  <si>
    <t>张娟</t>
  </si>
  <si>
    <t>王光海</t>
  </si>
  <si>
    <t>洛阳镇君子山村</t>
  </si>
  <si>
    <t>苏宗付</t>
  </si>
  <si>
    <t>姜红</t>
  </si>
  <si>
    <t>孙宗义</t>
  </si>
  <si>
    <t>张德安</t>
  </si>
  <si>
    <t>刘克全</t>
  </si>
  <si>
    <t>龙文国</t>
  </si>
  <si>
    <t>雷俊</t>
  </si>
  <si>
    <t>刘慧玲</t>
  </si>
  <si>
    <t>张波</t>
  </si>
  <si>
    <t>刘玲</t>
  </si>
  <si>
    <t>洛阳镇人民政府</t>
  </si>
  <si>
    <t>刘千</t>
  </si>
  <si>
    <t>张晗</t>
  </si>
  <si>
    <t>刘颖颖</t>
  </si>
  <si>
    <t>黄婷婷</t>
  </si>
  <si>
    <t>洛阳街道居委会</t>
  </si>
  <si>
    <t>李河英</t>
  </si>
  <si>
    <t>九、府河镇（合计26人）</t>
  </si>
  <si>
    <t>严艳玲</t>
  </si>
  <si>
    <t>王珍珍</t>
  </si>
  <si>
    <t>陈学文</t>
  </si>
  <si>
    <t>刘韬</t>
  </si>
  <si>
    <t>邹俊</t>
  </si>
  <si>
    <t>黄云国</t>
  </si>
  <si>
    <t>陈长红</t>
  </si>
  <si>
    <t>邹福增</t>
  </si>
  <si>
    <t>白自能</t>
  </si>
  <si>
    <t>白自勇</t>
  </si>
  <si>
    <t>万国付</t>
  </si>
  <si>
    <t>刘家忠</t>
  </si>
  <si>
    <t>曾都区府河镇人民政府</t>
  </si>
  <si>
    <t>任红华</t>
  </si>
  <si>
    <t>郭红梅</t>
  </si>
  <si>
    <t>包大强</t>
  </si>
  <si>
    <t>秦加勇</t>
  </si>
  <si>
    <t>刘永丰</t>
  </si>
  <si>
    <t>骆和平</t>
  </si>
  <si>
    <t>骆菊仙</t>
  </si>
  <si>
    <t>冯大金</t>
  </si>
  <si>
    <t>姚世友</t>
  </si>
  <si>
    <t>宿春花</t>
  </si>
  <si>
    <t>邹宗芳</t>
  </si>
  <si>
    <t>皮育真</t>
  </si>
  <si>
    <t>夏有满</t>
  </si>
  <si>
    <t>程金花</t>
  </si>
  <si>
    <t>十、曾都经济开发区（合计5人）</t>
  </si>
  <si>
    <t>薛小红</t>
  </si>
  <si>
    <t>吴仕元</t>
  </si>
  <si>
    <t>马凤琴</t>
  </si>
  <si>
    <t>李梅</t>
  </si>
  <si>
    <t>陈明艳</t>
  </si>
  <si>
    <t>十一、区直部门（合计48人）</t>
  </si>
  <si>
    <t>劳动就业训练中心</t>
  </si>
  <si>
    <t>万萍</t>
  </si>
  <si>
    <t>李林梅</t>
  </si>
  <si>
    <t>邹济名</t>
  </si>
  <si>
    <t>刘瑞琪</t>
  </si>
  <si>
    <t>胡腾</t>
  </si>
  <si>
    <t>谭丁彰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</si>
  <si>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</si>
  <si>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</si>
  <si>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</si>
  <si>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</si>
  <si>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</si>
  <si>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</si>
  <si>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</si>
  <si>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</si>
  <si>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</si>
  <si>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</si>
  <si>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蒋雪逸</t>
  </si>
  <si>
    <t>余明星</t>
  </si>
  <si>
    <t>刘艳琴</t>
  </si>
  <si>
    <t>马红丹</t>
  </si>
  <si>
    <t>万家华</t>
  </si>
  <si>
    <t>陈倩玉</t>
  </si>
  <si>
    <t>张红平</t>
  </si>
  <si>
    <t>詹赛</t>
  </si>
  <si>
    <t>区委直属机关工作委员会</t>
  </si>
  <si>
    <t>郭晓鸣</t>
  </si>
  <si>
    <t>张馨月</t>
  </si>
  <si>
    <t>王琴</t>
  </si>
  <si>
    <t>张缘</t>
  </si>
  <si>
    <t>陈歆彦</t>
  </si>
  <si>
    <t>郝建国</t>
  </si>
  <si>
    <t>瞿蕾</t>
  </si>
  <si>
    <t>加长奎</t>
  </si>
  <si>
    <t>黄金桥</t>
  </si>
  <si>
    <t>张红梅</t>
  </si>
  <si>
    <t>王元华</t>
  </si>
  <si>
    <t>唐海艳</t>
  </si>
  <si>
    <t>杨开斌</t>
  </si>
  <si>
    <t>黄祖斌</t>
  </si>
  <si>
    <t>邓克勋</t>
  </si>
  <si>
    <t>魏端全</t>
  </si>
  <si>
    <t>梁靳芮</t>
  </si>
  <si>
    <t>李由</t>
  </si>
  <si>
    <t>胡艳霞</t>
  </si>
  <si>
    <t>周茂林</t>
  </si>
  <si>
    <t>崔方</t>
  </si>
  <si>
    <t>宋会丽</t>
  </si>
  <si>
    <t>龚俊杰</t>
  </si>
  <si>
    <t>祁双</t>
  </si>
  <si>
    <t>十二、人社中心（合计3人）</t>
  </si>
  <si>
    <t>刘欣</t>
  </si>
  <si>
    <t>詹仔果</t>
  </si>
  <si>
    <t>陆仕芬</t>
  </si>
  <si>
    <t xml:space="preserve">          合  计</t>
  </si>
  <si>
    <t>200人</t>
  </si>
  <si>
    <t>2022年4-6月曾都区公益性岗位补贴明细表</t>
  </si>
  <si>
    <t>公益性岗位安置单位</t>
  </si>
  <si>
    <t>补贴标准</t>
  </si>
  <si>
    <t>一、东城街道合计（8人）</t>
  </si>
  <si>
    <t>1650元/月</t>
  </si>
  <si>
    <t>4-6月</t>
  </si>
  <si>
    <t>5-6月</t>
  </si>
  <si>
    <t>二、西城街道合计（23人）</t>
  </si>
  <si>
    <t>6月</t>
  </si>
  <si>
    <t>杨伯胜</t>
  </si>
  <si>
    <t>4-5月</t>
  </si>
  <si>
    <t>刘永强</t>
  </si>
  <si>
    <t>3-6月</t>
  </si>
  <si>
    <t>补3月社保</t>
  </si>
  <si>
    <t>三、南郊街道合计（6人）</t>
  </si>
  <si>
    <t>四、北郊街道合计（18人）</t>
  </si>
  <si>
    <t>叶万明</t>
  </si>
  <si>
    <t>杨斌武</t>
  </si>
  <si>
    <t>五、城南新区合计（10人）</t>
  </si>
  <si>
    <t>六、万店镇合计（10人）</t>
  </si>
  <si>
    <t>七、何店镇合计（7人）</t>
  </si>
  <si>
    <t>包婷婷</t>
  </si>
  <si>
    <t>4月</t>
  </si>
  <si>
    <t>八、洛阳镇合计（18人）</t>
  </si>
  <si>
    <t>九、府河镇合计（21人）</t>
  </si>
  <si>
    <t>十、曾都经济开发区合计（4人）</t>
  </si>
  <si>
    <t>十一、区直部门合计（44人）</t>
  </si>
  <si>
    <t>詹家祺</t>
  </si>
  <si>
    <t>马红巧</t>
  </si>
  <si>
    <t>十二、人社中心合计（3人）</t>
  </si>
  <si>
    <t>172人</t>
  </si>
  <si>
    <t>3个月养老失业</t>
  </si>
  <si>
    <t>两个月</t>
  </si>
  <si>
    <t>2021年社保补贴基数按3150元/月计算，即：养老保险16%（504元/月）、医疗保险6.5%（204.75元/月）、失业保险0.7%（22.05元/月）。</t>
  </si>
  <si>
    <t>提供岗位
名称</t>
  </si>
  <si>
    <t>岗位
人数(人）</t>
  </si>
  <si>
    <t>身份证号</t>
  </si>
  <si>
    <t>出生
年月</t>
  </si>
  <si>
    <t>社保补贴
时段</t>
  </si>
  <si>
    <t>社保查询情况</t>
  </si>
  <si>
    <t>进入公益性
岗位时间</t>
  </si>
  <si>
    <t>困难类型</t>
  </si>
  <si>
    <t>卫生保洁</t>
  </si>
  <si>
    <t>429001********85</t>
  </si>
  <si>
    <t>1975.10</t>
  </si>
  <si>
    <t>2022.4-6</t>
  </si>
  <si>
    <t>大龄就业困难人员</t>
  </si>
  <si>
    <t>白云湖社区居委会居民医保</t>
  </si>
  <si>
    <t>420619********22</t>
  </si>
  <si>
    <t>2022.5-6</t>
  </si>
  <si>
    <t>区灵活就业人员</t>
  </si>
  <si>
    <t>卫生
保洁</t>
  </si>
  <si>
    <t>420684********0044</t>
  </si>
  <si>
    <t>1982.06</t>
  </si>
  <si>
    <t>连续失业一年以上人员</t>
  </si>
  <si>
    <t>曾都区府河镇人民政府职工 段家岗居民医保</t>
  </si>
  <si>
    <t>后勤服务</t>
  </si>
  <si>
    <t>429001********36</t>
  </si>
  <si>
    <t>1978.04</t>
  </si>
  <si>
    <t>失地农民</t>
  </si>
  <si>
    <t>府河政府职工 孔家畈村居民医保</t>
  </si>
  <si>
    <t>42900********457</t>
  </si>
  <si>
    <t>1978.12</t>
  </si>
  <si>
    <t>府河镇政府职工 段家岗居民医保</t>
  </si>
  <si>
    <t>4290********16</t>
  </si>
  <si>
    <t>1980.05</t>
  </si>
  <si>
    <t xml:space="preserve"> 府河镇政府职工 骆家河居民医保</t>
  </si>
  <si>
    <t>429********438</t>
  </si>
  <si>
    <t>1967.01</t>
  </si>
  <si>
    <t>府河镇政府职工 冯家畈村居民医保</t>
  </si>
  <si>
    <t>4213********8411</t>
  </si>
  <si>
    <t>1970.03</t>
  </si>
  <si>
    <t>府河镇政府职工 神龙寨村居民医保</t>
  </si>
  <si>
    <t>42900********8438</t>
  </si>
  <si>
    <t>42130********411</t>
  </si>
  <si>
    <t>421302********865</t>
  </si>
  <si>
    <t>曾都区市场监督管理局 六草屋村居民医保</t>
  </si>
  <si>
    <t>4213********42X</t>
  </si>
  <si>
    <t>曾都区市场监督管理局 亲筑城村居民医保</t>
  </si>
  <si>
    <t>421302********045</t>
  </si>
  <si>
    <t>曾都区市场监督管理局 随县社九村居民医保</t>
  </si>
  <si>
    <t>421302********058</t>
  </si>
  <si>
    <t>毕业一年以上未就业高校毕业生</t>
  </si>
  <si>
    <t>曾都区市场监督管理局 吴家老湾居民医保</t>
  </si>
  <si>
    <t>429001********0429</t>
  </si>
  <si>
    <t>毕业一年以上未就业的高校毕业生</t>
  </si>
  <si>
    <t>曾都区市场监督管理局 通津桥居民医保</t>
  </si>
  <si>
    <t>421302********3846</t>
  </si>
  <si>
    <t>区工商业联合会  亚通社区居民医保</t>
  </si>
  <si>
    <t>420619********005X</t>
  </si>
  <si>
    <t>东城街道综合执法中心 飞来土居民医保</t>
  </si>
  <si>
    <t>42061********0411</t>
  </si>
  <si>
    <t>4-6个人已交</t>
  </si>
  <si>
    <t>东城街道综合执法中心 舜井道居民医保</t>
  </si>
  <si>
    <t>421302********0452</t>
  </si>
  <si>
    <t>421302********0820</t>
  </si>
  <si>
    <t>东城街道综合执法中心 擂鼓墩居民医保</t>
  </si>
  <si>
    <t>421302********595X</t>
  </si>
  <si>
    <t>东城街道综合执法中心 随县河西村居民医保</t>
  </si>
  <si>
    <t>420122********0105</t>
  </si>
  <si>
    <t>南郊街道综合执法中心 草店子社区居民医保</t>
  </si>
  <si>
    <t>429001********0424</t>
  </si>
  <si>
    <t>南郊街道综合执法中心 飞来土社区居民医保</t>
  </si>
  <si>
    <t>42900********818</t>
  </si>
  <si>
    <t>平原岗村居民医保</t>
  </si>
  <si>
    <t>420921********4423</t>
  </si>
  <si>
    <t>1986.01</t>
  </si>
  <si>
    <t>新中村居民医保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</si>
</sst>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  <numFmt numFmtId="178" formatCode="0.00_);[Red]\(0.00\)"/>
    <numFmt numFmtId="179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0.5"/>
      <color rgb="FF303133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21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57" applyFont="1" applyFill="1" applyAlignment="1">
      <alignment horizontal="center" vertical="center"/>
    </xf>
    <xf numFmtId="0" fontId="1" fillId="2" borderId="0" xfId="5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 wrapText="1"/>
    </xf>
    <xf numFmtId="0" fontId="1" fillId="3" borderId="1" xfId="57" applyFont="1" applyFill="1" applyBorder="1" applyAlignment="1">
      <alignment horizontal="center" vertical="center"/>
    </xf>
    <xf numFmtId="0" fontId="3" fillId="3" borderId="1" xfId="57" applyFont="1" applyFill="1" applyBorder="1" applyAlignment="1">
      <alignment horizontal="left" vertical="center"/>
    </xf>
    <xf numFmtId="0" fontId="2" fillId="3" borderId="1" xfId="57" applyFont="1" applyFill="1" applyBorder="1" applyAlignment="1">
      <alignment horizontal="center" vertical="center"/>
    </xf>
    <xf numFmtId="0" fontId="1" fillId="3" borderId="1" xfId="57" applyNumberFormat="1" applyFont="1" applyFill="1" applyBorder="1" applyAlignment="1">
      <alignment horizontal="center" vertical="center"/>
    </xf>
    <xf numFmtId="49" fontId="1" fillId="3" borderId="1" xfId="57" applyNumberFormat="1" applyFont="1" applyFill="1" applyBorder="1" applyAlignment="1">
      <alignment horizontal="center" vertical="center"/>
    </xf>
    <xf numFmtId="177" fontId="4" fillId="3" borderId="1" xfId="57" applyNumberFormat="1" applyFont="1" applyFill="1" applyBorder="1" applyAlignment="1">
      <alignment horizontal="center" vertical="center"/>
    </xf>
    <xf numFmtId="176" fontId="1" fillId="3" borderId="1" xfId="57" applyNumberFormat="1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2" fillId="3" borderId="1" xfId="57" applyFont="1" applyFill="1" applyBorder="1" applyAlignment="1">
      <alignment horizontal="left" vertical="center"/>
    </xf>
    <xf numFmtId="177" fontId="1" fillId="3" borderId="1" xfId="57" applyNumberFormat="1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center" vertical="center"/>
    </xf>
    <xf numFmtId="0" fontId="1" fillId="2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1" fillId="2" borderId="1" xfId="57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57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57" applyFont="1" applyFill="1" applyBorder="1" applyAlignment="1">
      <alignment horizontal="left" vertical="center" wrapText="1"/>
    </xf>
    <xf numFmtId="0" fontId="5" fillId="3" borderId="1" xfId="0" applyFont="1" applyFill="1" applyBorder="1">
      <alignment vertical="center"/>
    </xf>
    <xf numFmtId="0" fontId="4" fillId="2" borderId="1" xfId="5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57" applyFont="1" applyFill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" fillId="3" borderId="0" xfId="57" applyFont="1" applyFill="1" applyAlignment="1">
      <alignment horizontal="left" vertical="center"/>
    </xf>
    <xf numFmtId="0" fontId="7" fillId="2" borderId="0" xfId="57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8" fillId="3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57" applyFont="1" applyFill="1" applyAlignment="1">
      <alignment horizontal="center" vertical="center"/>
    </xf>
    <xf numFmtId="0" fontId="10" fillId="0" borderId="0" xfId="57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57" applyFont="1" applyFill="1" applyAlignment="1">
      <alignment horizontal="left" vertical="center"/>
    </xf>
    <xf numFmtId="0" fontId="1" fillId="0" borderId="0" xfId="57" applyNumberFormat="1" applyFont="1" applyFill="1" applyAlignment="1">
      <alignment horizontal="center" vertical="center"/>
    </xf>
    <xf numFmtId="0" fontId="11" fillId="0" borderId="2" xfId="57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left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177" fontId="1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57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177" fontId="10" fillId="0" borderId="1" xfId="57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vertical="center" wrapText="1"/>
    </xf>
    <xf numFmtId="0" fontId="1" fillId="0" borderId="1" xfId="57" applyFont="1" applyFill="1" applyBorder="1" applyAlignment="1">
      <alignment horizontal="left" vertical="center" wrapText="1"/>
    </xf>
    <xf numFmtId="0" fontId="1" fillId="0" borderId="1" xfId="57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" fontId="1" fillId="0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38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7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vertical="center"/>
    </xf>
    <xf numFmtId="0" fontId="12" fillId="0" borderId="1" xfId="57" applyFont="1" applyFill="1" applyBorder="1" applyAlignment="1">
      <alignment vertical="center"/>
    </xf>
    <xf numFmtId="0" fontId="2" fillId="0" borderId="1" xfId="57" applyFont="1" applyFill="1" applyBorder="1" applyAlignment="1">
      <alignment horizontal="left" vertical="center" wrapText="1"/>
    </xf>
    <xf numFmtId="0" fontId="9" fillId="4" borderId="0" xfId="57" applyFont="1" applyFill="1" applyAlignment="1">
      <alignment horizontal="center" vertical="center"/>
    </xf>
    <xf numFmtId="0" fontId="1" fillId="4" borderId="0" xfId="57" applyFont="1" applyFill="1" applyAlignment="1">
      <alignment horizontal="center" vertical="center"/>
    </xf>
    <xf numFmtId="0" fontId="13" fillId="4" borderId="0" xfId="57" applyFont="1" applyFill="1" applyAlignment="1">
      <alignment horizontal="center" vertical="center"/>
    </xf>
    <xf numFmtId="0" fontId="10" fillId="4" borderId="0" xfId="57" applyFont="1" applyFill="1" applyAlignment="1">
      <alignment horizontal="center" vertical="center"/>
    </xf>
    <xf numFmtId="0" fontId="1" fillId="4" borderId="1" xfId="57" applyFont="1" applyFill="1" applyBorder="1" applyAlignment="1">
      <alignment horizontal="center" vertical="center"/>
    </xf>
    <xf numFmtId="0" fontId="7" fillId="4" borderId="0" xfId="57" applyFont="1" applyFill="1" applyAlignment="1">
      <alignment horizontal="center" vertical="center"/>
    </xf>
    <xf numFmtId="0" fontId="5" fillId="4" borderId="0" xfId="0" applyFont="1" applyFill="1">
      <alignment vertical="center"/>
    </xf>
    <xf numFmtId="0" fontId="1" fillId="4" borderId="0" xfId="57" applyFont="1" applyFill="1" applyAlignment="1">
      <alignment horizontal="left" vertical="center"/>
    </xf>
    <xf numFmtId="0" fontId="1" fillId="4" borderId="1" xfId="57" applyNumberFormat="1" applyFont="1" applyFill="1" applyBorder="1" applyAlignment="1">
      <alignment horizontal="center" vertical="center"/>
    </xf>
    <xf numFmtId="0" fontId="1" fillId="4" borderId="3" xfId="57" applyNumberFormat="1" applyFont="1" applyFill="1" applyBorder="1" applyAlignment="1">
      <alignment horizontal="center" vertical="center"/>
    </xf>
    <xf numFmtId="0" fontId="1" fillId="4" borderId="0" xfId="57" applyFont="1" applyFill="1" applyBorder="1" applyAlignment="1">
      <alignment horizontal="center" vertical="center"/>
    </xf>
    <xf numFmtId="0" fontId="11" fillId="4" borderId="1" xfId="57" applyFont="1" applyFill="1" applyBorder="1" applyAlignment="1">
      <alignment horizontal="center" vertical="center"/>
    </xf>
    <xf numFmtId="0" fontId="9" fillId="4" borderId="1" xfId="57" applyFont="1" applyFill="1" applyBorder="1" applyAlignment="1">
      <alignment horizontal="center" vertical="center"/>
    </xf>
    <xf numFmtId="0" fontId="11" fillId="4" borderId="3" xfId="57" applyFont="1" applyFill="1" applyBorder="1" applyAlignment="1">
      <alignment horizontal="center" vertical="center"/>
    </xf>
    <xf numFmtId="0" fontId="1" fillId="4" borderId="4" xfId="57" applyFont="1" applyFill="1" applyBorder="1" applyAlignment="1">
      <alignment horizontal="center" vertical="center"/>
    </xf>
    <xf numFmtId="0" fontId="1" fillId="4" borderId="4" xfId="57" applyNumberFormat="1" applyFont="1" applyFill="1" applyBorder="1" applyAlignment="1">
      <alignment horizontal="center" vertical="center" wrapText="1"/>
    </xf>
    <xf numFmtId="0" fontId="1" fillId="4" borderId="5" xfId="57" applyNumberFormat="1" applyFont="1" applyFill="1" applyBorder="1" applyAlignment="1">
      <alignment horizontal="center" vertical="center" wrapText="1"/>
    </xf>
    <xf numFmtId="0" fontId="13" fillId="4" borderId="1" xfId="57" applyFont="1" applyFill="1" applyBorder="1" applyAlignment="1">
      <alignment horizontal="center" vertical="center"/>
    </xf>
    <xf numFmtId="0" fontId="13" fillId="4" borderId="3" xfId="57" applyFont="1" applyFill="1" applyBorder="1" applyAlignment="1">
      <alignment horizontal="left" vertical="center"/>
    </xf>
    <xf numFmtId="0" fontId="13" fillId="4" borderId="6" xfId="57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left" vertical="center"/>
    </xf>
    <xf numFmtId="49" fontId="1" fillId="4" borderId="1" xfId="57" applyNumberFormat="1" applyFont="1" applyFill="1" applyBorder="1" applyAlignment="1">
      <alignment horizontal="center" vertical="center" wrapText="1"/>
    </xf>
    <xf numFmtId="177" fontId="1" fillId="4" borderId="1" xfId="57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77" fontId="4" fillId="4" borderId="1" xfId="57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4" borderId="1" xfId="57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0" xfId="57" applyFont="1" applyFill="1" applyBorder="1" applyAlignment="1">
      <alignment horizontal="center" vertical="center"/>
    </xf>
    <xf numFmtId="0" fontId="13" fillId="4" borderId="0" xfId="57" applyFont="1" applyFill="1" applyBorder="1" applyAlignment="1">
      <alignment horizontal="center" vertical="center"/>
    </xf>
    <xf numFmtId="0" fontId="1" fillId="4" borderId="3" xfId="57" applyFont="1" applyFill="1" applyBorder="1" applyAlignment="1">
      <alignment horizontal="center" vertical="center"/>
    </xf>
    <xf numFmtId="0" fontId="10" fillId="4" borderId="1" xfId="57" applyFont="1" applyFill="1" applyBorder="1" applyAlignment="1">
      <alignment horizontal="center" vertical="center"/>
    </xf>
    <xf numFmtId="0" fontId="10" fillId="4" borderId="1" xfId="57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7" fontId="1" fillId="4" borderId="1" xfId="57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1" fillId="4" borderId="1" xfId="38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justify" vertical="center"/>
    </xf>
    <xf numFmtId="0" fontId="1" fillId="4" borderId="4" xfId="57" applyFont="1" applyFill="1" applyBorder="1" applyAlignment="1">
      <alignment horizontal="left" vertical="center"/>
    </xf>
    <xf numFmtId="0" fontId="10" fillId="4" borderId="0" xfId="57" applyFont="1" applyFill="1" applyBorder="1" applyAlignment="1">
      <alignment horizontal="center" vertical="center"/>
    </xf>
    <xf numFmtId="0" fontId="1" fillId="4" borderId="6" xfId="57" applyFont="1" applyFill="1" applyBorder="1" applyAlignment="1">
      <alignment horizontal="center" vertical="center"/>
    </xf>
    <xf numFmtId="0" fontId="13" fillId="4" borderId="5" xfId="57" applyFont="1" applyFill="1" applyBorder="1" applyAlignment="1">
      <alignment horizontal="left" vertical="center"/>
    </xf>
    <xf numFmtId="0" fontId="13" fillId="4" borderId="7" xfId="57" applyFont="1" applyFill="1" applyBorder="1" applyAlignment="1">
      <alignment horizontal="left" vertical="center"/>
    </xf>
    <xf numFmtId="0" fontId="13" fillId="4" borderId="4" xfId="57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57" applyFont="1" applyFill="1" applyBorder="1" applyAlignment="1">
      <alignment vertical="center"/>
    </xf>
    <xf numFmtId="0" fontId="7" fillId="4" borderId="0" xfId="57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177" fontId="12" fillId="4" borderId="1" xfId="0" applyNumberFormat="1" applyFont="1" applyFill="1" applyBorder="1" applyAlignment="1">
      <alignment horizontal="center" vertical="center"/>
    </xf>
    <xf numFmtId="0" fontId="5" fillId="4" borderId="8" xfId="57" applyFont="1" applyFill="1" applyBorder="1" applyAlignment="1">
      <alignment vertical="center"/>
    </xf>
    <xf numFmtId="0" fontId="1" fillId="4" borderId="8" xfId="57" applyFont="1" applyFill="1" applyBorder="1" applyAlignment="1">
      <alignment horizontal="center" vertical="center"/>
    </xf>
    <xf numFmtId="177" fontId="1" fillId="4" borderId="8" xfId="57" applyNumberFormat="1" applyFont="1" applyFill="1" applyBorder="1" applyAlignment="1">
      <alignment horizontal="center" vertical="center"/>
    </xf>
    <xf numFmtId="0" fontId="5" fillId="4" borderId="1" xfId="57" applyFont="1" applyFill="1" applyBorder="1" applyAlignment="1">
      <alignment vertical="center"/>
    </xf>
    <xf numFmtId="0" fontId="13" fillId="4" borderId="1" xfId="57" applyFont="1" applyFill="1" applyBorder="1" applyAlignment="1">
      <alignment horizontal="left" vertical="center"/>
    </xf>
    <xf numFmtId="0" fontId="1" fillId="4" borderId="0" xfId="57" applyNumberFormat="1" applyFont="1" applyFill="1" applyBorder="1" applyAlignment="1">
      <alignment horizontal="center" vertical="center"/>
    </xf>
    <xf numFmtId="0" fontId="1" fillId="4" borderId="4" xfId="57" applyNumberFormat="1" applyFont="1" applyFill="1" applyBorder="1" applyAlignment="1">
      <alignment horizontal="center" vertical="center"/>
    </xf>
    <xf numFmtId="0" fontId="1" fillId="4" borderId="5" xfId="57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57" applyFont="1" applyFill="1" applyAlignment="1">
      <alignment horizontal="center" vertical="center"/>
    </xf>
    <xf numFmtId="57" fontId="5" fillId="0" borderId="0" xfId="57" applyNumberFormat="1" applyFont="1" applyFill="1" applyAlignment="1">
      <alignment horizontal="center" vertical="center"/>
    </xf>
    <xf numFmtId="0" fontId="5" fillId="0" borderId="0" xfId="57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57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0" fontId="4" fillId="0" borderId="1" xfId="57" applyFill="1" applyBorder="1" applyAlignment="1">
      <alignment horizontal="left" vertical="center"/>
    </xf>
    <xf numFmtId="178" fontId="1" fillId="4" borderId="1" xfId="57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5" fillId="4" borderId="1" xfId="57" applyNumberFormat="1" applyFont="1" applyFill="1" applyBorder="1" applyAlignment="1">
      <alignment horizontal="center" vertical="center"/>
    </xf>
    <xf numFmtId="179" fontId="1" fillId="0" borderId="1" xfId="57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4" borderId="1" xfId="57" applyFont="1" applyFill="1" applyBorder="1" applyAlignment="1">
      <alignment horizontal="left" vertical="center"/>
    </xf>
    <xf numFmtId="178" fontId="10" fillId="4" borderId="1" xfId="57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8" fontId="1" fillId="0" borderId="1" xfId="5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6" fillId="0" borderId="8" xfId="57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1" fillId="3" borderId="1" xfId="57" applyNumberFormat="1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常规 2 2 4" xfId="2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2" xfId="57"/>
    <cellStyle name="常规 2 2 3 2" xfId="58"/>
    <cellStyle name="常规 2 4" xfId="59"/>
    <cellStyle name="常规 2 6" xfId="60"/>
    <cellStyle name="常规 2 4 2" xfId="61"/>
    <cellStyle name="常规 3" xfId="62"/>
    <cellStyle name="常规 4" xfId="6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zoomScale="110" zoomScaleNormal="110" workbookViewId="0">
      <pane ySplit="3" topLeftCell="A87" activePane="bottomLeft" state="frozen"/>
      <selection/>
      <selection pane="bottomLeft" activeCell="B87" sqref="B87"/>
    </sheetView>
  </sheetViews>
  <sheetFormatPr defaultColWidth="9" defaultRowHeight="13.5" outlineLevelCol="6"/>
  <cols>
    <col min="1" max="1" width="6.375" customWidth="1"/>
    <col min="2" max="2" width="32.75" customWidth="1"/>
    <col min="3" max="3" width="10.25" customWidth="1"/>
    <col min="4" max="4" width="11.125" customWidth="1"/>
    <col min="5" max="5" width="12.375" customWidth="1"/>
    <col min="6" max="6" width="11.875" customWidth="1"/>
    <col min="7" max="7" width="14" customWidth="1"/>
    <col min="10" max="10" width="11.625"/>
    <col min="12" max="12" width="12.875"/>
  </cols>
  <sheetData>
    <row r="1" ht="48" customHeight="1" spans="1:7">
      <c r="A1" s="163" t="s">
        <v>0</v>
      </c>
      <c r="B1" s="163"/>
      <c r="C1" s="163"/>
      <c r="D1" s="163"/>
      <c r="E1" s="163"/>
      <c r="F1" s="163"/>
      <c r="G1" s="163"/>
    </row>
    <row r="2" ht="18" customHeight="1" spans="1:7">
      <c r="A2" s="163"/>
      <c r="B2" s="164"/>
      <c r="C2" s="164"/>
      <c r="D2" s="165" t="s">
        <v>1</v>
      </c>
      <c r="E2" s="165"/>
      <c r="F2" s="165"/>
      <c r="G2" s="165"/>
    </row>
    <row r="3" ht="36.95" customHeight="1" spans="1:7">
      <c r="A3" s="54" t="s">
        <v>2</v>
      </c>
      <c r="B3" s="4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54" t="s">
        <v>8</v>
      </c>
    </row>
    <row r="4" s="161" customFormat="1" ht="21.95" customHeight="1" spans="1:7">
      <c r="A4" s="166">
        <v>1</v>
      </c>
      <c r="B4" s="167" t="s">
        <v>9</v>
      </c>
      <c r="C4" s="61" t="e">
        <f>SUM(C5:C10)</f>
        <v>#REF!</v>
      </c>
      <c r="D4" s="61">
        <f>SUM(D5:D10)</f>
        <v>36300</v>
      </c>
      <c r="E4" s="61">
        <f>SUM(E5:E10)</f>
        <v>13270.95</v>
      </c>
      <c r="F4" s="61">
        <f>SUM(F5:F10)</f>
        <v>49570.95</v>
      </c>
      <c r="G4" s="168"/>
    </row>
    <row r="5" ht="18" customHeight="1" spans="1:7">
      <c r="A5" s="166">
        <v>2</v>
      </c>
      <c r="B5" s="169" t="s">
        <v>10</v>
      </c>
      <c r="C5" s="94" t="e">
        <f>'4-6月明细表'!#REF!</f>
        <v>#REF!</v>
      </c>
      <c r="D5" s="94">
        <v>4950</v>
      </c>
      <c r="E5" s="170">
        <v>0</v>
      </c>
      <c r="F5" s="170">
        <f t="shared" ref="F5:F10" si="0">D5+E5</f>
        <v>4950</v>
      </c>
      <c r="G5" s="171"/>
    </row>
    <row r="6" ht="18" customHeight="1" spans="1:7">
      <c r="A6" s="166">
        <v>3</v>
      </c>
      <c r="B6" s="169" t="s">
        <v>11</v>
      </c>
      <c r="C6" s="94" t="e">
        <f>'4-6月明细表'!#REF!</f>
        <v>#REF!</v>
      </c>
      <c r="D6" s="94">
        <f>SUM('4-6月明细表'!E5)</f>
        <v>4950</v>
      </c>
      <c r="E6" s="170">
        <v>2192.4</v>
      </c>
      <c r="F6" s="170">
        <f t="shared" si="0"/>
        <v>7142.4</v>
      </c>
      <c r="G6" s="171"/>
    </row>
    <row r="7" ht="18" customHeight="1" spans="1:7">
      <c r="A7" s="166">
        <v>4</v>
      </c>
      <c r="B7" s="169" t="s">
        <v>12</v>
      </c>
      <c r="C7" s="94" t="e">
        <f>'4-6月明细表'!#REF!</f>
        <v>#REF!</v>
      </c>
      <c r="D7" s="94">
        <v>9900</v>
      </c>
      <c r="E7" s="170">
        <v>4384.8</v>
      </c>
      <c r="F7" s="170">
        <f t="shared" si="0"/>
        <v>14284.8</v>
      </c>
      <c r="G7" s="171"/>
    </row>
    <row r="8" ht="18" customHeight="1" spans="1:7">
      <c r="A8" s="166">
        <v>5</v>
      </c>
      <c r="B8" s="169" t="s">
        <v>13</v>
      </c>
      <c r="C8" s="94" t="e">
        <f>'4-6月明细表'!#REF!</f>
        <v>#REF!</v>
      </c>
      <c r="D8" s="94">
        <v>4950</v>
      </c>
      <c r="E8" s="170">
        <v>2192.4</v>
      </c>
      <c r="F8" s="170">
        <f t="shared" si="0"/>
        <v>7142.4</v>
      </c>
      <c r="G8" s="171"/>
    </row>
    <row r="9" customFormat="1" ht="18" customHeight="1" spans="1:7">
      <c r="A9" s="166">
        <v>6</v>
      </c>
      <c r="B9" s="169" t="s">
        <v>14</v>
      </c>
      <c r="C9" s="94">
        <v>1</v>
      </c>
      <c r="D9" s="94">
        <v>4950</v>
      </c>
      <c r="E9" s="94">
        <v>1578.15</v>
      </c>
      <c r="F9" s="170">
        <f t="shared" si="0"/>
        <v>6528.15</v>
      </c>
      <c r="G9" s="48"/>
    </row>
    <row r="10" customFormat="1" ht="18" customHeight="1" spans="1:7">
      <c r="A10" s="166">
        <v>7</v>
      </c>
      <c r="B10" s="169" t="s">
        <v>15</v>
      </c>
      <c r="C10" s="94">
        <v>2</v>
      </c>
      <c r="D10" s="94">
        <v>6600</v>
      </c>
      <c r="E10" s="170">
        <v>2923.2</v>
      </c>
      <c r="F10" s="170">
        <f t="shared" si="0"/>
        <v>9523.2</v>
      </c>
      <c r="G10" s="171"/>
    </row>
    <row r="11" s="161" customFormat="1" ht="21.95" customHeight="1" spans="1:7">
      <c r="A11" s="166">
        <v>8</v>
      </c>
      <c r="B11" s="167" t="s">
        <v>16</v>
      </c>
      <c r="C11" s="127" t="e">
        <f>SUM(C12:C21)</f>
        <v>#REF!</v>
      </c>
      <c r="D11" s="127">
        <f>SUM(D12:D21)</f>
        <v>99000</v>
      </c>
      <c r="E11" s="127">
        <f>SUM(E12:E21)</f>
        <v>39784.5</v>
      </c>
      <c r="F11" s="127">
        <f>SUM(F12:F21)</f>
        <v>138784.5</v>
      </c>
      <c r="G11" s="168"/>
    </row>
    <row r="12" ht="18" customHeight="1" spans="1:7">
      <c r="A12" s="166">
        <v>9</v>
      </c>
      <c r="B12" s="169" t="s">
        <v>17</v>
      </c>
      <c r="C12" s="94">
        <v>4</v>
      </c>
      <c r="D12" s="94">
        <v>16500</v>
      </c>
      <c r="E12" s="170">
        <v>5846.4</v>
      </c>
      <c r="F12" s="170">
        <f t="shared" ref="F12:F21" si="1">D12+E12</f>
        <v>22346.4</v>
      </c>
      <c r="G12" s="171" t="s">
        <v>18</v>
      </c>
    </row>
    <row r="13" ht="18" customHeight="1" spans="1:7">
      <c r="A13" s="166">
        <v>10</v>
      </c>
      <c r="B13" s="169" t="s">
        <v>19</v>
      </c>
      <c r="C13" s="94" t="e">
        <f>'4-6月明细表'!#REF!</f>
        <v>#REF!</v>
      </c>
      <c r="D13" s="94">
        <v>8250</v>
      </c>
      <c r="E13" s="170">
        <v>3654</v>
      </c>
      <c r="F13" s="170">
        <f t="shared" si="1"/>
        <v>11904</v>
      </c>
      <c r="G13" s="171"/>
    </row>
    <row r="14" ht="18" customHeight="1" spans="1:7">
      <c r="A14" s="166">
        <v>11</v>
      </c>
      <c r="B14" s="169" t="s">
        <v>20</v>
      </c>
      <c r="C14" s="94">
        <v>1</v>
      </c>
      <c r="D14" s="94">
        <v>3300</v>
      </c>
      <c r="E14" s="170">
        <v>1052.1</v>
      </c>
      <c r="F14" s="170">
        <f t="shared" si="1"/>
        <v>4352.1</v>
      </c>
      <c r="G14" s="171"/>
    </row>
    <row r="15" ht="18" customHeight="1" spans="1:7">
      <c r="A15" s="166">
        <v>12</v>
      </c>
      <c r="B15" s="169" t="s">
        <v>21</v>
      </c>
      <c r="C15" s="94">
        <v>3</v>
      </c>
      <c r="D15" s="94">
        <v>14850</v>
      </c>
      <c r="E15" s="170">
        <v>7308</v>
      </c>
      <c r="F15" s="170">
        <f t="shared" si="1"/>
        <v>22158</v>
      </c>
      <c r="G15" s="171"/>
    </row>
    <row r="16" ht="18" customHeight="1" spans="1:7">
      <c r="A16" s="166">
        <v>13</v>
      </c>
      <c r="B16" s="169" t="s">
        <v>22</v>
      </c>
      <c r="C16" s="94">
        <v>3</v>
      </c>
      <c r="D16" s="94">
        <v>14850</v>
      </c>
      <c r="E16" s="170">
        <v>6577.2</v>
      </c>
      <c r="F16" s="170">
        <f t="shared" si="1"/>
        <v>21427.2</v>
      </c>
      <c r="G16" s="171"/>
    </row>
    <row r="17" ht="18" customHeight="1" spans="1:7">
      <c r="A17" s="166">
        <v>14</v>
      </c>
      <c r="B17" s="169" t="s">
        <v>23</v>
      </c>
      <c r="C17" s="94">
        <v>2</v>
      </c>
      <c r="D17" s="94">
        <v>9900</v>
      </c>
      <c r="E17" s="170">
        <v>4384.8</v>
      </c>
      <c r="F17" s="170">
        <f t="shared" si="1"/>
        <v>14284.8</v>
      </c>
      <c r="G17" s="171"/>
    </row>
    <row r="18" ht="18" customHeight="1" spans="1:7">
      <c r="A18" s="166">
        <v>15</v>
      </c>
      <c r="B18" s="169" t="s">
        <v>24</v>
      </c>
      <c r="C18" s="94">
        <v>3</v>
      </c>
      <c r="D18" s="94">
        <v>11550</v>
      </c>
      <c r="E18" s="170">
        <v>2192.4</v>
      </c>
      <c r="F18" s="170">
        <f t="shared" si="1"/>
        <v>13742.4</v>
      </c>
      <c r="G18" s="171"/>
    </row>
    <row r="19" ht="18" customHeight="1" spans="1:7">
      <c r="A19" s="166">
        <v>16</v>
      </c>
      <c r="B19" s="169" t="s">
        <v>25</v>
      </c>
      <c r="C19" s="94">
        <v>2</v>
      </c>
      <c r="D19" s="94">
        <v>6600</v>
      </c>
      <c r="E19" s="170">
        <v>2923.2</v>
      </c>
      <c r="F19" s="170">
        <f t="shared" si="1"/>
        <v>9523.2</v>
      </c>
      <c r="G19" s="171"/>
    </row>
    <row r="20" customFormat="1" ht="18" customHeight="1" spans="1:7">
      <c r="A20" s="166">
        <v>17</v>
      </c>
      <c r="B20" s="169" t="s">
        <v>26</v>
      </c>
      <c r="C20" s="94">
        <v>2</v>
      </c>
      <c r="D20" s="94">
        <v>8250</v>
      </c>
      <c r="E20" s="170">
        <v>3654</v>
      </c>
      <c r="F20" s="170">
        <f t="shared" si="1"/>
        <v>11904</v>
      </c>
      <c r="G20" s="171"/>
    </row>
    <row r="21" customFormat="1" ht="18" customHeight="1" spans="1:7">
      <c r="A21" s="166">
        <v>18</v>
      </c>
      <c r="B21" s="169" t="s">
        <v>27</v>
      </c>
      <c r="C21" s="94">
        <v>1</v>
      </c>
      <c r="D21" s="94">
        <v>4950</v>
      </c>
      <c r="E21" s="170">
        <v>2192.4</v>
      </c>
      <c r="F21" s="170">
        <f t="shared" si="1"/>
        <v>7142.4</v>
      </c>
      <c r="G21" s="171"/>
    </row>
    <row r="22" s="161" customFormat="1" ht="21.95" customHeight="1" spans="1:7">
      <c r="A22" s="166">
        <v>19</v>
      </c>
      <c r="B22" s="167" t="s">
        <v>28</v>
      </c>
      <c r="C22" s="127">
        <f>SUM(C23:C27)</f>
        <v>6</v>
      </c>
      <c r="D22" s="127">
        <f>SUM(D23:D27)</f>
        <v>24750</v>
      </c>
      <c r="E22" s="127">
        <f>SUM(E23:E27)</f>
        <v>2192.4</v>
      </c>
      <c r="F22" s="127">
        <f>SUM(F23:F27)</f>
        <v>26942.4</v>
      </c>
      <c r="G22" s="168"/>
    </row>
    <row r="23" ht="18" customHeight="1" spans="1:7">
      <c r="A23" s="166">
        <v>20</v>
      </c>
      <c r="B23" s="169" t="s">
        <v>29</v>
      </c>
      <c r="C23" s="94">
        <v>1</v>
      </c>
      <c r="D23" s="94">
        <v>4950</v>
      </c>
      <c r="E23" s="172">
        <v>2192.4</v>
      </c>
      <c r="F23" s="170">
        <f>D23+E23</f>
        <v>7142.4</v>
      </c>
      <c r="G23" s="171"/>
    </row>
    <row r="24" ht="18" customHeight="1" spans="1:7">
      <c r="A24" s="166">
        <v>21</v>
      </c>
      <c r="B24" s="169" t="s">
        <v>30</v>
      </c>
      <c r="C24" s="94">
        <v>2</v>
      </c>
      <c r="D24" s="94">
        <v>6600</v>
      </c>
      <c r="E24" s="172">
        <v>0</v>
      </c>
      <c r="F24" s="170">
        <f>D24+E24</f>
        <v>6600</v>
      </c>
      <c r="G24" s="171"/>
    </row>
    <row r="25" ht="18" customHeight="1" spans="1:7">
      <c r="A25" s="166">
        <v>22</v>
      </c>
      <c r="B25" s="169" t="s">
        <v>31</v>
      </c>
      <c r="C25" s="94">
        <v>1</v>
      </c>
      <c r="D25" s="94">
        <v>4950</v>
      </c>
      <c r="E25" s="172">
        <v>0</v>
      </c>
      <c r="F25" s="170">
        <f>D25+E25</f>
        <v>4950</v>
      </c>
      <c r="G25" s="171"/>
    </row>
    <row r="26" ht="18" customHeight="1" spans="1:7">
      <c r="A26" s="166">
        <v>23</v>
      </c>
      <c r="B26" s="169" t="s">
        <v>32</v>
      </c>
      <c r="C26" s="94">
        <v>1</v>
      </c>
      <c r="D26" s="94">
        <v>4950</v>
      </c>
      <c r="E26" s="172">
        <v>0</v>
      </c>
      <c r="F26" s="170">
        <f>D26+E26</f>
        <v>4950</v>
      </c>
      <c r="G26" s="171"/>
    </row>
    <row r="27" customFormat="1" ht="18" customHeight="1" spans="1:7">
      <c r="A27" s="166">
        <v>24</v>
      </c>
      <c r="B27" s="169" t="s">
        <v>33</v>
      </c>
      <c r="C27" s="94">
        <v>1</v>
      </c>
      <c r="D27" s="94">
        <v>3300</v>
      </c>
      <c r="E27" s="172">
        <v>0</v>
      </c>
      <c r="F27" s="170">
        <f>D27+E27</f>
        <v>3300</v>
      </c>
      <c r="G27" s="171"/>
    </row>
    <row r="28" s="161" customFormat="1" ht="21.95" customHeight="1" spans="1:7">
      <c r="A28" s="166">
        <v>25</v>
      </c>
      <c r="B28" s="167" t="s">
        <v>34</v>
      </c>
      <c r="C28" s="127">
        <f>SUM(C29:C37)</f>
        <v>18</v>
      </c>
      <c r="D28" s="127">
        <f>SUM(D29:D37)</f>
        <v>77550</v>
      </c>
      <c r="E28" s="127">
        <f>SUM(E29:E37)</f>
        <v>31336.2</v>
      </c>
      <c r="F28" s="127">
        <f>SUM(F29:F37)</f>
        <v>108886.2</v>
      </c>
      <c r="G28" s="168"/>
    </row>
    <row r="29" customFormat="1" ht="18" customHeight="1" spans="1:7">
      <c r="A29" s="166">
        <v>26</v>
      </c>
      <c r="B29" s="169" t="s">
        <v>35</v>
      </c>
      <c r="C29" s="94">
        <v>1</v>
      </c>
      <c r="D29" s="94">
        <v>4950</v>
      </c>
      <c r="E29" s="170">
        <v>0</v>
      </c>
      <c r="F29" s="170">
        <f>D29+E29</f>
        <v>4950</v>
      </c>
      <c r="G29" s="171"/>
    </row>
    <row r="30" ht="18" customHeight="1" spans="1:7">
      <c r="A30" s="166">
        <v>27</v>
      </c>
      <c r="B30" s="169" t="s">
        <v>36</v>
      </c>
      <c r="C30" s="94">
        <v>3</v>
      </c>
      <c r="D30" s="94">
        <v>14850</v>
      </c>
      <c r="E30" s="170">
        <v>6577.2</v>
      </c>
      <c r="F30" s="170">
        <f t="shared" ref="F30:F37" si="2">D30+E30</f>
        <v>21427.2</v>
      </c>
      <c r="G30" s="171"/>
    </row>
    <row r="31" ht="18" customHeight="1" spans="1:7">
      <c r="A31" s="166">
        <v>28</v>
      </c>
      <c r="B31" s="169" t="s">
        <v>37</v>
      </c>
      <c r="C31" s="94">
        <v>3</v>
      </c>
      <c r="D31" s="94">
        <v>14850</v>
      </c>
      <c r="E31" s="170">
        <v>6577.2</v>
      </c>
      <c r="F31" s="170">
        <f t="shared" si="2"/>
        <v>21427.2</v>
      </c>
      <c r="G31" s="171"/>
    </row>
    <row r="32" ht="18" customHeight="1" spans="1:7">
      <c r="A32" s="166">
        <v>29</v>
      </c>
      <c r="B32" s="169" t="s">
        <v>38</v>
      </c>
      <c r="C32" s="94">
        <v>2</v>
      </c>
      <c r="D32" s="94">
        <v>9900</v>
      </c>
      <c r="E32" s="170">
        <v>4384.8</v>
      </c>
      <c r="F32" s="170">
        <f t="shared" si="2"/>
        <v>14284.8</v>
      </c>
      <c r="G32" s="171"/>
    </row>
    <row r="33" ht="18" customHeight="1" spans="1:7">
      <c r="A33" s="166">
        <v>30</v>
      </c>
      <c r="B33" s="169" t="s">
        <v>39</v>
      </c>
      <c r="C33" s="94">
        <v>2</v>
      </c>
      <c r="D33" s="94">
        <v>4950</v>
      </c>
      <c r="E33" s="170">
        <v>2192.4</v>
      </c>
      <c r="F33" s="170">
        <f t="shared" si="2"/>
        <v>7142.4</v>
      </c>
      <c r="G33" s="171"/>
    </row>
    <row r="34" customFormat="1" ht="18" customHeight="1" spans="1:7">
      <c r="A34" s="166">
        <v>31</v>
      </c>
      <c r="B34" s="169" t="s">
        <v>40</v>
      </c>
      <c r="C34" s="94">
        <v>1</v>
      </c>
      <c r="D34" s="94">
        <v>4950</v>
      </c>
      <c r="E34" s="173">
        <v>2192.4</v>
      </c>
      <c r="F34" s="170">
        <f t="shared" si="2"/>
        <v>7142.4</v>
      </c>
      <c r="G34" s="171"/>
    </row>
    <row r="35" customFormat="1" ht="18" customHeight="1" spans="1:7">
      <c r="A35" s="166">
        <v>32</v>
      </c>
      <c r="B35" s="169" t="s">
        <v>41</v>
      </c>
      <c r="C35" s="94">
        <v>3</v>
      </c>
      <c r="D35" s="94">
        <v>13200</v>
      </c>
      <c r="E35" s="170">
        <v>5846.4</v>
      </c>
      <c r="F35" s="170">
        <f t="shared" si="2"/>
        <v>19046.4</v>
      </c>
      <c r="G35" s="171"/>
    </row>
    <row r="36" customFormat="1" ht="18" customHeight="1" spans="1:7">
      <c r="A36" s="166">
        <v>33</v>
      </c>
      <c r="B36" s="169" t="s">
        <v>42</v>
      </c>
      <c r="C36" s="94">
        <v>2</v>
      </c>
      <c r="D36" s="94">
        <v>6600</v>
      </c>
      <c r="E36" s="3">
        <v>2104.2</v>
      </c>
      <c r="F36" s="170">
        <f t="shared" si="2"/>
        <v>8704.2</v>
      </c>
      <c r="G36" s="171"/>
    </row>
    <row r="37" customFormat="1" ht="18" customHeight="1" spans="1:7">
      <c r="A37" s="166">
        <v>34</v>
      </c>
      <c r="B37" s="169" t="s">
        <v>43</v>
      </c>
      <c r="C37" s="94">
        <v>1</v>
      </c>
      <c r="D37" s="94">
        <v>3300</v>
      </c>
      <c r="E37" s="173">
        <v>1461.6</v>
      </c>
      <c r="F37" s="173">
        <f t="shared" si="2"/>
        <v>4761.6</v>
      </c>
      <c r="G37" s="173"/>
    </row>
    <row r="38" s="161" customFormat="1" ht="21.95" customHeight="1" spans="1:7">
      <c r="A38" s="166">
        <v>35</v>
      </c>
      <c r="B38" s="167" t="s">
        <v>44</v>
      </c>
      <c r="C38" s="127">
        <f>SUM(C39:C42)</f>
        <v>10</v>
      </c>
      <c r="D38" s="127">
        <f>SUM(D39:D42)</f>
        <v>49500</v>
      </c>
      <c r="E38" s="127">
        <f>SUM(E39:E42)</f>
        <v>19731.6</v>
      </c>
      <c r="F38" s="127">
        <f>SUM(F39:F42)</f>
        <v>69231.6</v>
      </c>
      <c r="G38" s="168"/>
    </row>
    <row r="39" customFormat="1" ht="18" customHeight="1" spans="1:7">
      <c r="A39" s="166">
        <v>36</v>
      </c>
      <c r="B39" s="83" t="s">
        <v>45</v>
      </c>
      <c r="C39" s="94">
        <v>3</v>
      </c>
      <c r="D39" s="94">
        <v>14850</v>
      </c>
      <c r="E39" s="170">
        <v>6577.2</v>
      </c>
      <c r="F39" s="170">
        <f>D39+E39</f>
        <v>21427.2</v>
      </c>
      <c r="G39" s="171"/>
    </row>
    <row r="40" ht="18" customHeight="1" spans="1:7">
      <c r="A40" s="166">
        <v>37</v>
      </c>
      <c r="B40" s="83" t="s">
        <v>46</v>
      </c>
      <c r="C40" s="94">
        <v>1</v>
      </c>
      <c r="D40" s="94">
        <v>4950</v>
      </c>
      <c r="E40" s="170">
        <v>0</v>
      </c>
      <c r="F40" s="170">
        <f>D40+E40</f>
        <v>4950</v>
      </c>
      <c r="G40" s="171"/>
    </row>
    <row r="41" customFormat="1" ht="18" customHeight="1" spans="1:7">
      <c r="A41" s="166">
        <v>38</v>
      </c>
      <c r="B41" s="174" t="s">
        <v>47</v>
      </c>
      <c r="C41" s="94">
        <v>4</v>
      </c>
      <c r="D41" s="94">
        <v>19800</v>
      </c>
      <c r="E41" s="170">
        <v>8769.6</v>
      </c>
      <c r="F41" s="170">
        <f>D41+E41</f>
        <v>28569.6</v>
      </c>
      <c r="G41" s="171"/>
    </row>
    <row r="42" customFormat="1" ht="18" customHeight="1" spans="1:7">
      <c r="A42" s="166">
        <v>39</v>
      </c>
      <c r="B42" s="174" t="s">
        <v>48</v>
      </c>
      <c r="C42" s="94">
        <v>2</v>
      </c>
      <c r="D42" s="94">
        <v>9900</v>
      </c>
      <c r="E42" s="170">
        <v>4384.8</v>
      </c>
      <c r="F42" s="170">
        <f>D42+E42</f>
        <v>14284.8</v>
      </c>
      <c r="G42" s="171"/>
    </row>
    <row r="43" s="161" customFormat="1" ht="21.95" customHeight="1" spans="1:7">
      <c r="A43" s="166">
        <v>40</v>
      </c>
      <c r="B43" s="167" t="s">
        <v>49</v>
      </c>
      <c r="C43" s="127">
        <f>SUM(C44:C46)</f>
        <v>10</v>
      </c>
      <c r="D43" s="127">
        <f>SUM(D44:D46)</f>
        <v>47850</v>
      </c>
      <c r="E43" s="127">
        <f>SUM(E44:E46)</f>
        <v>1578.15</v>
      </c>
      <c r="F43" s="127">
        <f>SUM(F44:F46)</f>
        <v>49428.15</v>
      </c>
      <c r="G43" s="168"/>
    </row>
    <row r="44" ht="18" customHeight="1" spans="1:7">
      <c r="A44" s="166">
        <v>41</v>
      </c>
      <c r="B44" s="83" t="s">
        <v>50</v>
      </c>
      <c r="C44" s="94">
        <v>8</v>
      </c>
      <c r="D44" s="94">
        <v>37950</v>
      </c>
      <c r="E44" s="170">
        <v>0</v>
      </c>
      <c r="F44" s="170">
        <f>D44+E44</f>
        <v>37950</v>
      </c>
      <c r="G44" s="171"/>
    </row>
    <row r="45" s="161" customFormat="1" ht="21.95" customHeight="1" spans="1:7">
      <c r="A45" s="166">
        <v>42</v>
      </c>
      <c r="B45" s="83" t="s">
        <v>51</v>
      </c>
      <c r="C45" s="94">
        <v>1</v>
      </c>
      <c r="D45" s="94">
        <v>4950</v>
      </c>
      <c r="E45" s="170">
        <v>0</v>
      </c>
      <c r="F45" s="170">
        <f>D45+E45</f>
        <v>4950</v>
      </c>
      <c r="G45" s="168"/>
    </row>
    <row r="46" s="161" customFormat="1" ht="21.95" customHeight="1" spans="1:7">
      <c r="A46" s="166">
        <v>43</v>
      </c>
      <c r="B46" s="83" t="s">
        <v>52</v>
      </c>
      <c r="C46" s="94">
        <v>1</v>
      </c>
      <c r="D46" s="94">
        <v>4950</v>
      </c>
      <c r="E46" s="3">
        <v>1578.15</v>
      </c>
      <c r="F46" s="170">
        <f>D46+E46</f>
        <v>6528.15</v>
      </c>
      <c r="G46" s="168"/>
    </row>
    <row r="47" ht="18" customHeight="1" spans="1:7">
      <c r="A47" s="166">
        <v>44</v>
      </c>
      <c r="B47" s="167" t="s">
        <v>53</v>
      </c>
      <c r="C47" s="127">
        <f>SUM(C48:C51)</f>
        <v>7</v>
      </c>
      <c r="D47" s="127">
        <f>SUM(D48:D51)</f>
        <v>28050</v>
      </c>
      <c r="E47" s="127">
        <f>SUM(E48:E51)</f>
        <v>2923.2</v>
      </c>
      <c r="F47" s="127">
        <f>SUM(F48:F51)</f>
        <v>30973.2</v>
      </c>
      <c r="G47" s="171"/>
    </row>
    <row r="48" ht="18" customHeight="1" spans="1:7">
      <c r="A48" s="166">
        <v>45</v>
      </c>
      <c r="B48" s="83" t="s">
        <v>54</v>
      </c>
      <c r="C48" s="94">
        <v>2</v>
      </c>
      <c r="D48" s="94">
        <v>9900</v>
      </c>
      <c r="E48" s="170">
        <v>0</v>
      </c>
      <c r="F48" s="170">
        <f>D48+E48</f>
        <v>9900</v>
      </c>
      <c r="G48" s="171"/>
    </row>
    <row r="49" ht="18" customHeight="1" spans="1:7">
      <c r="A49" s="166">
        <v>46</v>
      </c>
      <c r="B49" s="83" t="s">
        <v>55</v>
      </c>
      <c r="C49" s="94">
        <v>2</v>
      </c>
      <c r="D49" s="94">
        <v>6600</v>
      </c>
      <c r="E49" s="170">
        <v>0</v>
      </c>
      <c r="F49" s="170">
        <f>D49+E49</f>
        <v>6600</v>
      </c>
      <c r="G49" s="171"/>
    </row>
    <row r="50" ht="18" customHeight="1" spans="1:7">
      <c r="A50" s="166">
        <v>47</v>
      </c>
      <c r="B50" s="83" t="s">
        <v>56</v>
      </c>
      <c r="C50" s="94">
        <v>1</v>
      </c>
      <c r="D50" s="94">
        <v>4950</v>
      </c>
      <c r="E50" s="170">
        <v>0</v>
      </c>
      <c r="F50" s="170">
        <f>D50+E50</f>
        <v>4950</v>
      </c>
      <c r="G50" s="171"/>
    </row>
    <row r="51" ht="18" customHeight="1" spans="1:7">
      <c r="A51" s="166">
        <v>48</v>
      </c>
      <c r="B51" s="83" t="s">
        <v>57</v>
      </c>
      <c r="C51" s="94">
        <v>2</v>
      </c>
      <c r="D51" s="94">
        <v>6600</v>
      </c>
      <c r="E51" s="170">
        <v>2923.2</v>
      </c>
      <c r="F51" s="170">
        <f>D51+E51</f>
        <v>9523.2</v>
      </c>
      <c r="G51" s="171"/>
    </row>
    <row r="52" ht="18" customHeight="1" spans="1:7">
      <c r="A52" s="166">
        <v>49</v>
      </c>
      <c r="B52" s="167" t="s">
        <v>58</v>
      </c>
      <c r="C52" s="127">
        <f>SUM(C53:C64)</f>
        <v>18</v>
      </c>
      <c r="D52" s="127">
        <f>SUM(D53:D64)</f>
        <v>87450</v>
      </c>
      <c r="E52" s="127">
        <f>SUM(E53:E64)</f>
        <v>6577.2</v>
      </c>
      <c r="F52" s="127">
        <f>SUM(F53:F64)</f>
        <v>94027.2</v>
      </c>
      <c r="G52" s="171"/>
    </row>
    <row r="53" ht="18" customHeight="1" spans="1:7">
      <c r="A53" s="166">
        <v>50</v>
      </c>
      <c r="B53" s="83" t="s">
        <v>59</v>
      </c>
      <c r="C53" s="94">
        <v>5</v>
      </c>
      <c r="D53" s="94">
        <v>24750</v>
      </c>
      <c r="E53" s="170">
        <v>0</v>
      </c>
      <c r="F53" s="170">
        <f>D53+E53</f>
        <v>24750</v>
      </c>
      <c r="G53" s="171"/>
    </row>
    <row r="54" ht="18" customHeight="1" spans="1:7">
      <c r="A54" s="166">
        <v>51</v>
      </c>
      <c r="B54" s="83" t="s">
        <v>60</v>
      </c>
      <c r="C54" s="94">
        <v>1</v>
      </c>
      <c r="D54" s="94">
        <v>4950</v>
      </c>
      <c r="E54" s="170">
        <v>0</v>
      </c>
      <c r="F54" s="170">
        <f t="shared" ref="F54:F64" si="3">D54+E54</f>
        <v>4950</v>
      </c>
      <c r="G54" s="171"/>
    </row>
    <row r="55" ht="18" customHeight="1" spans="1:7">
      <c r="A55" s="166">
        <v>52</v>
      </c>
      <c r="B55" s="83" t="s">
        <v>61</v>
      </c>
      <c r="C55" s="94">
        <v>2</v>
      </c>
      <c r="D55" s="94">
        <v>9900</v>
      </c>
      <c r="E55" s="170">
        <v>0</v>
      </c>
      <c r="F55" s="170">
        <f t="shared" si="3"/>
        <v>9900</v>
      </c>
      <c r="G55" s="171"/>
    </row>
    <row r="56" ht="18" customHeight="1" spans="1:7">
      <c r="A56" s="166">
        <v>53</v>
      </c>
      <c r="B56" s="175" t="s">
        <v>62</v>
      </c>
      <c r="C56" s="94">
        <v>1</v>
      </c>
      <c r="D56" s="94">
        <v>4950</v>
      </c>
      <c r="E56" s="170">
        <v>0</v>
      </c>
      <c r="F56" s="170">
        <f t="shared" si="3"/>
        <v>4950</v>
      </c>
      <c r="G56" s="171"/>
    </row>
    <row r="57" ht="18" customHeight="1" spans="1:7">
      <c r="A57" s="166">
        <v>54</v>
      </c>
      <c r="B57" s="64" t="s">
        <v>63</v>
      </c>
      <c r="C57" s="94">
        <v>1</v>
      </c>
      <c r="D57" s="94">
        <v>4950</v>
      </c>
      <c r="E57" s="170">
        <v>0</v>
      </c>
      <c r="F57" s="170">
        <f t="shared" si="3"/>
        <v>4950</v>
      </c>
      <c r="G57" s="171"/>
    </row>
    <row r="58" ht="18" customHeight="1" spans="1:7">
      <c r="A58" s="166">
        <v>55</v>
      </c>
      <c r="B58" s="64" t="s">
        <v>64</v>
      </c>
      <c r="C58" s="94">
        <v>1</v>
      </c>
      <c r="D58" s="94">
        <v>4950</v>
      </c>
      <c r="E58" s="170">
        <v>0</v>
      </c>
      <c r="F58" s="170">
        <f t="shared" si="3"/>
        <v>4950</v>
      </c>
      <c r="G58" s="171"/>
    </row>
    <row r="59" ht="18" customHeight="1" spans="1:7">
      <c r="A59" s="166">
        <v>56</v>
      </c>
      <c r="B59" s="64" t="s">
        <v>65</v>
      </c>
      <c r="C59" s="94">
        <v>1</v>
      </c>
      <c r="D59" s="94">
        <v>4950</v>
      </c>
      <c r="E59" s="170">
        <v>0</v>
      </c>
      <c r="F59" s="170">
        <f t="shared" si="3"/>
        <v>4950</v>
      </c>
      <c r="G59" s="171"/>
    </row>
    <row r="60" ht="18" customHeight="1" spans="1:7">
      <c r="A60" s="166">
        <v>57</v>
      </c>
      <c r="B60" s="64" t="s">
        <v>66</v>
      </c>
      <c r="C60" s="94">
        <v>1</v>
      </c>
      <c r="D60" s="94">
        <v>4950</v>
      </c>
      <c r="E60" s="170">
        <v>0</v>
      </c>
      <c r="F60" s="170">
        <f t="shared" si="3"/>
        <v>4950</v>
      </c>
      <c r="G60" s="171"/>
    </row>
    <row r="61" ht="18" customHeight="1" spans="1:7">
      <c r="A61" s="166">
        <v>58</v>
      </c>
      <c r="B61" s="64" t="s">
        <v>67</v>
      </c>
      <c r="C61" s="94">
        <v>1</v>
      </c>
      <c r="D61" s="94">
        <v>3300</v>
      </c>
      <c r="E61" s="170">
        <v>0</v>
      </c>
      <c r="F61" s="170">
        <f t="shared" si="3"/>
        <v>3300</v>
      </c>
      <c r="G61" s="171"/>
    </row>
    <row r="62" ht="18" customHeight="1" spans="1:7">
      <c r="A62" s="166">
        <v>59</v>
      </c>
      <c r="B62" s="83" t="s">
        <v>68</v>
      </c>
      <c r="C62" s="94">
        <v>1</v>
      </c>
      <c r="D62" s="94">
        <v>4950</v>
      </c>
      <c r="E62" s="170">
        <v>0</v>
      </c>
      <c r="F62" s="170">
        <f t="shared" si="3"/>
        <v>4950</v>
      </c>
      <c r="G62" s="171"/>
    </row>
    <row r="63" customFormat="1" ht="18" customHeight="1" spans="1:7">
      <c r="A63" s="166">
        <v>60</v>
      </c>
      <c r="B63" s="175" t="s">
        <v>69</v>
      </c>
      <c r="C63" s="94">
        <v>1</v>
      </c>
      <c r="D63" s="94">
        <v>4950</v>
      </c>
      <c r="E63" s="170">
        <v>2192.4</v>
      </c>
      <c r="F63" s="170">
        <f t="shared" si="3"/>
        <v>7142.4</v>
      </c>
      <c r="G63" s="171"/>
    </row>
    <row r="64" s="161" customFormat="1" ht="21.95" customHeight="1" spans="1:7">
      <c r="A64" s="166">
        <v>61</v>
      </c>
      <c r="B64" s="175" t="s">
        <v>70</v>
      </c>
      <c r="C64" s="94">
        <v>2</v>
      </c>
      <c r="D64" s="94">
        <v>9900</v>
      </c>
      <c r="E64" s="170">
        <v>4384.8</v>
      </c>
      <c r="F64" s="170">
        <f t="shared" si="3"/>
        <v>14284.8</v>
      </c>
      <c r="G64" s="168"/>
    </row>
    <row r="65" ht="18" customHeight="1" spans="1:7">
      <c r="A65" s="166">
        <v>62</v>
      </c>
      <c r="B65" s="167" t="s">
        <v>71</v>
      </c>
      <c r="C65" s="127">
        <f>SUM(C66:C76)</f>
        <v>21</v>
      </c>
      <c r="D65" s="127">
        <f>SUM(D66:D76)</f>
        <v>103950</v>
      </c>
      <c r="E65" s="127">
        <f>SUM(E66:E76)</f>
        <v>28501.2</v>
      </c>
      <c r="F65" s="127">
        <f>SUM(F66:F76)</f>
        <v>132451.2</v>
      </c>
      <c r="G65" s="171"/>
    </row>
    <row r="66" ht="18" customHeight="1" spans="1:7">
      <c r="A66" s="166">
        <v>63</v>
      </c>
      <c r="B66" s="83" t="s">
        <v>72</v>
      </c>
      <c r="C66" s="94">
        <v>1</v>
      </c>
      <c r="D66" s="94">
        <v>4950</v>
      </c>
      <c r="E66" s="170">
        <v>0</v>
      </c>
      <c r="F66" s="170">
        <f t="shared" ref="F66:F77" si="4">D66+E66</f>
        <v>4950</v>
      </c>
      <c r="G66" s="171"/>
    </row>
    <row r="67" ht="18" customHeight="1" spans="1:7">
      <c r="A67" s="166">
        <v>64</v>
      </c>
      <c r="B67" s="83" t="s">
        <v>73</v>
      </c>
      <c r="C67" s="94">
        <v>1</v>
      </c>
      <c r="D67" s="94">
        <v>4950</v>
      </c>
      <c r="E67" s="170">
        <v>0</v>
      </c>
      <c r="F67" s="170">
        <f t="shared" si="4"/>
        <v>4950</v>
      </c>
      <c r="G67" s="171"/>
    </row>
    <row r="68" ht="18" customHeight="1" spans="1:7">
      <c r="A68" s="166">
        <v>65</v>
      </c>
      <c r="B68" s="83" t="s">
        <v>74</v>
      </c>
      <c r="C68" s="94">
        <v>1</v>
      </c>
      <c r="D68" s="94">
        <v>4950</v>
      </c>
      <c r="E68" s="170">
        <v>0</v>
      </c>
      <c r="F68" s="170">
        <f t="shared" si="4"/>
        <v>4950</v>
      </c>
      <c r="G68" s="171"/>
    </row>
    <row r="69" ht="18" customHeight="1" spans="1:7">
      <c r="A69" s="166">
        <v>66</v>
      </c>
      <c r="B69" s="83" t="s">
        <v>75</v>
      </c>
      <c r="C69" s="94">
        <v>2</v>
      </c>
      <c r="D69" s="94">
        <v>9900</v>
      </c>
      <c r="E69" s="170">
        <v>0</v>
      </c>
      <c r="F69" s="170">
        <f t="shared" si="4"/>
        <v>9900</v>
      </c>
      <c r="G69" s="171"/>
    </row>
    <row r="70" ht="18" customHeight="1" spans="1:7">
      <c r="A70" s="166">
        <v>67</v>
      </c>
      <c r="B70" s="64" t="s">
        <v>76</v>
      </c>
      <c r="C70" s="94">
        <v>1</v>
      </c>
      <c r="D70" s="94">
        <v>4950</v>
      </c>
      <c r="E70" s="170">
        <v>0</v>
      </c>
      <c r="F70" s="170">
        <f t="shared" si="4"/>
        <v>4950</v>
      </c>
      <c r="G70" s="171"/>
    </row>
    <row r="71" ht="18" customHeight="1" spans="1:7">
      <c r="A71" s="166">
        <v>68</v>
      </c>
      <c r="B71" s="64" t="s">
        <v>77</v>
      </c>
      <c r="C71" s="94">
        <v>1</v>
      </c>
      <c r="D71" s="94">
        <v>4950</v>
      </c>
      <c r="E71" s="170">
        <v>0</v>
      </c>
      <c r="F71" s="170">
        <f t="shared" si="4"/>
        <v>4950</v>
      </c>
      <c r="G71" s="171"/>
    </row>
    <row r="72" ht="18" customHeight="1" spans="1:7">
      <c r="A72" s="166">
        <v>69</v>
      </c>
      <c r="B72" s="64" t="s">
        <v>78</v>
      </c>
      <c r="C72" s="94">
        <v>1</v>
      </c>
      <c r="D72" s="94">
        <v>4950</v>
      </c>
      <c r="E72" s="170">
        <v>0</v>
      </c>
      <c r="F72" s="170">
        <f t="shared" si="4"/>
        <v>4950</v>
      </c>
      <c r="G72" s="171"/>
    </row>
    <row r="73" ht="18" customHeight="1" spans="1:7">
      <c r="A73" s="166">
        <v>70</v>
      </c>
      <c r="B73" s="83" t="s">
        <v>79</v>
      </c>
      <c r="C73" s="94">
        <v>9</v>
      </c>
      <c r="D73" s="94">
        <v>44550</v>
      </c>
      <c r="E73" s="172">
        <v>19731.6</v>
      </c>
      <c r="F73" s="170">
        <f t="shared" si="4"/>
        <v>64281.6</v>
      </c>
      <c r="G73" s="171"/>
    </row>
    <row r="74" customFormat="1" ht="18" customHeight="1" spans="1:7">
      <c r="A74" s="166">
        <v>71</v>
      </c>
      <c r="B74" s="83" t="s">
        <v>80</v>
      </c>
      <c r="C74" s="94">
        <v>1</v>
      </c>
      <c r="D74" s="94">
        <v>4950</v>
      </c>
      <c r="E74" s="173">
        <v>2192.4</v>
      </c>
      <c r="F74" s="170">
        <f t="shared" si="4"/>
        <v>7142.4</v>
      </c>
      <c r="G74" s="171"/>
    </row>
    <row r="75" customFormat="1" ht="18" customHeight="1" spans="1:7">
      <c r="A75" s="166">
        <v>72</v>
      </c>
      <c r="B75" s="83" t="s">
        <v>81</v>
      </c>
      <c r="C75" s="94">
        <v>1</v>
      </c>
      <c r="D75" s="94">
        <v>4950</v>
      </c>
      <c r="E75" s="173">
        <v>2192.4</v>
      </c>
      <c r="F75" s="170">
        <f t="shared" si="4"/>
        <v>7142.4</v>
      </c>
      <c r="G75" s="171"/>
    </row>
    <row r="76" s="161" customFormat="1" ht="21.95" customHeight="1" spans="1:7">
      <c r="A76" s="166">
        <v>73</v>
      </c>
      <c r="B76" s="83" t="s">
        <v>82</v>
      </c>
      <c r="C76" s="94">
        <v>2</v>
      </c>
      <c r="D76" s="94">
        <v>9900</v>
      </c>
      <c r="E76" s="173">
        <v>4384.8</v>
      </c>
      <c r="F76" s="170">
        <f t="shared" si="4"/>
        <v>14284.8</v>
      </c>
      <c r="G76" s="168"/>
    </row>
    <row r="77" ht="18" customHeight="1" spans="1:7">
      <c r="A77" s="166">
        <v>74</v>
      </c>
      <c r="B77" s="167" t="s">
        <v>83</v>
      </c>
      <c r="C77" s="61">
        <f>SUM(C78:C81)</f>
        <v>4</v>
      </c>
      <c r="D77" s="127">
        <f>SUM(D78:D81)</f>
        <v>19800</v>
      </c>
      <c r="E77" s="176">
        <f>SUM(E78:E81)</f>
        <v>6577.2</v>
      </c>
      <c r="F77" s="176">
        <f>SUM(F78:F81)</f>
        <v>26377.2</v>
      </c>
      <c r="G77" s="171"/>
    </row>
    <row r="78" ht="18" customHeight="1" spans="1:7">
      <c r="A78" s="166">
        <v>75</v>
      </c>
      <c r="B78" s="83" t="s">
        <v>84</v>
      </c>
      <c r="C78" s="94">
        <v>1</v>
      </c>
      <c r="D78" s="94">
        <v>4950</v>
      </c>
      <c r="E78" s="172">
        <v>0</v>
      </c>
      <c r="F78" s="170">
        <f>D78+E78</f>
        <v>4950</v>
      </c>
      <c r="G78" s="171"/>
    </row>
    <row r="79" ht="18" customHeight="1" spans="1:7">
      <c r="A79" s="166">
        <v>76</v>
      </c>
      <c r="B79" s="83" t="s">
        <v>85</v>
      </c>
      <c r="C79" s="94">
        <v>1</v>
      </c>
      <c r="D79" s="94">
        <v>4950</v>
      </c>
      <c r="E79" s="173">
        <v>2192.4</v>
      </c>
      <c r="F79" s="170">
        <f>D79+E79</f>
        <v>7142.4</v>
      </c>
      <c r="G79" s="171"/>
    </row>
    <row r="80" ht="18" customHeight="1" spans="1:7">
      <c r="A80" s="166">
        <v>77</v>
      </c>
      <c r="B80" s="83" t="s">
        <v>86</v>
      </c>
      <c r="C80" s="94">
        <v>1</v>
      </c>
      <c r="D80" s="94">
        <v>4950</v>
      </c>
      <c r="E80" s="173">
        <v>2192.4</v>
      </c>
      <c r="F80" s="170">
        <f>D80+E80</f>
        <v>7142.4</v>
      </c>
      <c r="G80" s="171"/>
    </row>
    <row r="81" s="161" customFormat="1" ht="21.95" customHeight="1" spans="1:7">
      <c r="A81" s="166">
        <v>78</v>
      </c>
      <c r="B81" s="83" t="s">
        <v>87</v>
      </c>
      <c r="C81" s="94">
        <v>1</v>
      </c>
      <c r="D81" s="94">
        <v>4950</v>
      </c>
      <c r="E81" s="173">
        <v>2192.4</v>
      </c>
      <c r="F81" s="170">
        <f>D81+E81</f>
        <v>7142.4</v>
      </c>
      <c r="G81" s="168"/>
    </row>
    <row r="82" ht="18" customHeight="1" spans="1:6">
      <c r="A82" s="166">
        <v>79</v>
      </c>
      <c r="B82" s="167" t="s">
        <v>88</v>
      </c>
      <c r="C82" s="127">
        <f>SUM(C83:C100)</f>
        <v>44</v>
      </c>
      <c r="D82" s="127">
        <f>SUM(D83:D100)</f>
        <v>206250</v>
      </c>
      <c r="E82" s="127">
        <f>SUM(E83:E100)</f>
        <v>87403.05</v>
      </c>
      <c r="F82" s="127">
        <f>SUM(F83:F100)</f>
        <v>293653.05</v>
      </c>
    </row>
    <row r="83" ht="18" customHeight="1" spans="1:7">
      <c r="A83" s="166">
        <v>80</v>
      </c>
      <c r="B83" s="177" t="s">
        <v>89</v>
      </c>
      <c r="C83" s="94">
        <v>2</v>
      </c>
      <c r="D83" s="94">
        <v>9900</v>
      </c>
      <c r="E83" s="170">
        <v>4384.8</v>
      </c>
      <c r="F83" s="170">
        <f>D83+E83</f>
        <v>14284.8</v>
      </c>
      <c r="G83" s="171"/>
    </row>
    <row r="84" ht="18" customHeight="1" spans="1:7">
      <c r="A84" s="166">
        <v>81</v>
      </c>
      <c r="B84" s="178" t="s">
        <v>90</v>
      </c>
      <c r="C84" s="94">
        <v>2</v>
      </c>
      <c r="D84" s="94">
        <v>9900</v>
      </c>
      <c r="E84" s="170">
        <v>4384.8</v>
      </c>
      <c r="F84" s="170">
        <f>D84+E84</f>
        <v>14284.8</v>
      </c>
      <c r="G84" s="171"/>
    </row>
    <row r="85" ht="18" customHeight="1" spans="1:7">
      <c r="A85" s="166">
        <v>82</v>
      </c>
      <c r="B85" s="179" t="s">
        <v>91</v>
      </c>
      <c r="C85" s="94">
        <v>14</v>
      </c>
      <c r="D85" s="94">
        <v>64350</v>
      </c>
      <c r="E85" s="180">
        <v>28501.2</v>
      </c>
      <c r="F85" s="170">
        <f>D85+E85</f>
        <v>92851.2</v>
      </c>
      <c r="G85" s="171"/>
    </row>
    <row r="86" ht="18" customHeight="1" spans="1:7">
      <c r="A86" s="166">
        <v>83</v>
      </c>
      <c r="B86" s="179" t="s">
        <v>92</v>
      </c>
      <c r="C86" s="94">
        <v>3</v>
      </c>
      <c r="D86" s="94">
        <v>14850</v>
      </c>
      <c r="E86" s="173">
        <v>6577.2</v>
      </c>
      <c r="F86" s="170">
        <f>D86+E86</f>
        <v>21427.2</v>
      </c>
      <c r="G86" s="171"/>
    </row>
    <row r="87" ht="18" customHeight="1" spans="1:7">
      <c r="A87" s="166">
        <v>84</v>
      </c>
      <c r="B87" s="181" t="s">
        <v>93</v>
      </c>
      <c r="C87" s="94">
        <v>2</v>
      </c>
      <c r="D87" s="94">
        <v>9900</v>
      </c>
      <c r="E87" s="173">
        <v>4384.8</v>
      </c>
      <c r="F87" s="170">
        <f t="shared" ref="F87:F100" si="5">D87+E87</f>
        <v>14284.8</v>
      </c>
      <c r="G87" s="54"/>
    </row>
    <row r="88" ht="18" customHeight="1" spans="1:7">
      <c r="A88" s="166">
        <v>85</v>
      </c>
      <c r="B88" s="182" t="s">
        <v>94</v>
      </c>
      <c r="C88" s="94">
        <v>1</v>
      </c>
      <c r="D88" s="94">
        <v>4950</v>
      </c>
      <c r="E88" s="173">
        <v>2192.4</v>
      </c>
      <c r="F88" s="170">
        <f t="shared" si="5"/>
        <v>7142.4</v>
      </c>
      <c r="G88" s="54"/>
    </row>
    <row r="89" customFormat="1" ht="18" customHeight="1" spans="1:7">
      <c r="A89" s="166">
        <v>86</v>
      </c>
      <c r="B89" s="182" t="s">
        <v>95</v>
      </c>
      <c r="C89" s="94">
        <v>1</v>
      </c>
      <c r="D89" s="94">
        <v>4950</v>
      </c>
      <c r="E89" s="173">
        <v>2192.4</v>
      </c>
      <c r="F89" s="170">
        <f t="shared" si="5"/>
        <v>7142.4</v>
      </c>
      <c r="G89" s="54"/>
    </row>
    <row r="90" customFormat="1" ht="18" customHeight="1" spans="1:7">
      <c r="A90" s="166">
        <v>87</v>
      </c>
      <c r="B90" s="182" t="s">
        <v>96</v>
      </c>
      <c r="C90" s="94">
        <v>1</v>
      </c>
      <c r="D90" s="94">
        <v>4950</v>
      </c>
      <c r="E90" s="173">
        <v>2192.4</v>
      </c>
      <c r="F90" s="170">
        <f t="shared" si="5"/>
        <v>7142.4</v>
      </c>
      <c r="G90" s="54"/>
    </row>
    <row r="91" customFormat="1" ht="18" customHeight="1" spans="1:7">
      <c r="A91" s="166">
        <v>88</v>
      </c>
      <c r="B91" s="182" t="s">
        <v>97</v>
      </c>
      <c r="C91" s="94">
        <v>1</v>
      </c>
      <c r="D91" s="94">
        <v>4950</v>
      </c>
      <c r="E91" s="173">
        <v>2192.4</v>
      </c>
      <c r="F91" s="170">
        <f t="shared" si="5"/>
        <v>7142.4</v>
      </c>
      <c r="G91" s="54"/>
    </row>
    <row r="92" customFormat="1" ht="18" customHeight="1" spans="1:7">
      <c r="A92" s="166">
        <v>89</v>
      </c>
      <c r="B92" s="84" t="s">
        <v>98</v>
      </c>
      <c r="C92" s="94">
        <v>2</v>
      </c>
      <c r="D92" s="94">
        <v>9900</v>
      </c>
      <c r="E92" s="173">
        <v>4384.8</v>
      </c>
      <c r="F92" s="170">
        <f t="shared" si="5"/>
        <v>14284.8</v>
      </c>
      <c r="G92" s="54"/>
    </row>
    <row r="93" customFormat="1" ht="18" customHeight="1" spans="1:7">
      <c r="A93" s="166">
        <v>90</v>
      </c>
      <c r="B93" s="84" t="s">
        <v>99</v>
      </c>
      <c r="C93" s="94">
        <v>1</v>
      </c>
      <c r="D93" s="94">
        <v>4950</v>
      </c>
      <c r="E93" s="173">
        <v>2192.4</v>
      </c>
      <c r="F93" s="170">
        <f t="shared" si="5"/>
        <v>7142.4</v>
      </c>
      <c r="G93" s="54"/>
    </row>
    <row r="94" s="161" customFormat="1" ht="21.95" customHeight="1" spans="1:7">
      <c r="A94" s="166">
        <v>91</v>
      </c>
      <c r="B94" s="84" t="s">
        <v>100</v>
      </c>
      <c r="C94" s="94">
        <v>1</v>
      </c>
      <c r="D94" s="94">
        <v>4950</v>
      </c>
      <c r="E94" s="173">
        <v>2192.4</v>
      </c>
      <c r="F94" s="170">
        <f t="shared" si="5"/>
        <v>7142.4</v>
      </c>
      <c r="G94" s="168"/>
    </row>
    <row r="95" s="161" customFormat="1" ht="21.95" customHeight="1" spans="1:7">
      <c r="A95" s="166">
        <v>92</v>
      </c>
      <c r="B95" s="84" t="s">
        <v>101</v>
      </c>
      <c r="C95" s="94">
        <v>1</v>
      </c>
      <c r="D95" s="94">
        <v>4950</v>
      </c>
      <c r="E95" s="173">
        <v>2192.4</v>
      </c>
      <c r="F95" s="170">
        <f t="shared" si="5"/>
        <v>7142.4</v>
      </c>
      <c r="G95" s="168"/>
    </row>
    <row r="96" s="161" customFormat="1" ht="21.95" customHeight="1" spans="1:7">
      <c r="A96" s="166">
        <v>93</v>
      </c>
      <c r="B96" s="84" t="s">
        <v>102</v>
      </c>
      <c r="C96" s="94">
        <v>1</v>
      </c>
      <c r="D96" s="94">
        <v>4950</v>
      </c>
      <c r="E96" s="173">
        <v>2192.4</v>
      </c>
      <c r="F96" s="170">
        <f t="shared" si="5"/>
        <v>7142.4</v>
      </c>
      <c r="G96" s="168"/>
    </row>
    <row r="97" s="161" customFormat="1" ht="21.95" customHeight="1" spans="1:7">
      <c r="A97" s="166">
        <v>94</v>
      </c>
      <c r="B97" s="84" t="s">
        <v>103</v>
      </c>
      <c r="C97" s="94">
        <v>6</v>
      </c>
      <c r="D97" s="94">
        <v>29700</v>
      </c>
      <c r="E97" s="173">
        <v>10231.2</v>
      </c>
      <c r="F97" s="170">
        <f t="shared" si="5"/>
        <v>39931.2</v>
      </c>
      <c r="G97" s="168"/>
    </row>
    <row r="98" s="161" customFormat="1" ht="21.95" customHeight="1" spans="1:7">
      <c r="A98" s="166">
        <v>95</v>
      </c>
      <c r="B98" s="84" t="s">
        <v>104</v>
      </c>
      <c r="C98" s="94">
        <v>1</v>
      </c>
      <c r="D98" s="94">
        <v>3300</v>
      </c>
      <c r="E98" s="173">
        <v>1461.6</v>
      </c>
      <c r="F98" s="170">
        <f t="shared" si="5"/>
        <v>4761.6</v>
      </c>
      <c r="G98" s="168"/>
    </row>
    <row r="99" s="161" customFormat="1" ht="21.95" customHeight="1" spans="1:7">
      <c r="A99" s="166">
        <v>96</v>
      </c>
      <c r="B99" s="84" t="s">
        <v>105</v>
      </c>
      <c r="C99" s="94">
        <v>3</v>
      </c>
      <c r="D99" s="94">
        <v>9900</v>
      </c>
      <c r="E99" s="173">
        <v>3975.3</v>
      </c>
      <c r="F99" s="170">
        <f t="shared" si="5"/>
        <v>13875.3</v>
      </c>
      <c r="G99" s="168"/>
    </row>
    <row r="100" s="161" customFormat="1" ht="21.95" customHeight="1" spans="1:7">
      <c r="A100" s="166">
        <v>97</v>
      </c>
      <c r="B100" s="84" t="s">
        <v>106</v>
      </c>
      <c r="C100" s="94">
        <v>1</v>
      </c>
      <c r="D100" s="94">
        <v>4950</v>
      </c>
      <c r="E100" s="3">
        <v>1578.15</v>
      </c>
      <c r="F100" s="170">
        <f t="shared" si="5"/>
        <v>6528.15</v>
      </c>
      <c r="G100" s="168"/>
    </row>
    <row r="101" customFormat="1" ht="18" customHeight="1" spans="1:7">
      <c r="A101" s="166">
        <v>98</v>
      </c>
      <c r="B101" s="167" t="s">
        <v>107</v>
      </c>
      <c r="C101" s="127">
        <f>SUM(C102:C104)</f>
        <v>3</v>
      </c>
      <c r="D101" s="127">
        <f>SUM(D102:D104)</f>
        <v>14850</v>
      </c>
      <c r="E101" s="127">
        <f>SUM(E102:E104)</f>
        <v>6577.2</v>
      </c>
      <c r="F101" s="127">
        <f>SUM(F102:F104)</f>
        <v>21427.2</v>
      </c>
      <c r="G101" s="168"/>
    </row>
    <row r="102" customFormat="1" ht="18" customHeight="1" spans="1:7">
      <c r="A102" s="166">
        <v>99</v>
      </c>
      <c r="B102" s="84" t="s">
        <v>108</v>
      </c>
      <c r="C102" s="94">
        <v>1</v>
      </c>
      <c r="D102" s="94">
        <v>4950</v>
      </c>
      <c r="E102" s="173">
        <v>2192.4</v>
      </c>
      <c r="F102" s="170">
        <f>D102+E102</f>
        <v>7142.4</v>
      </c>
      <c r="G102" s="54"/>
    </row>
    <row r="103" customFormat="1" ht="18" customHeight="1" spans="1:7">
      <c r="A103" s="166">
        <v>100</v>
      </c>
      <c r="B103" s="84" t="s">
        <v>109</v>
      </c>
      <c r="C103" s="94">
        <v>1</v>
      </c>
      <c r="D103" s="94">
        <v>4950</v>
      </c>
      <c r="E103" s="173">
        <v>2192.4</v>
      </c>
      <c r="F103" s="170">
        <f>D103+E103</f>
        <v>7142.4</v>
      </c>
      <c r="G103" s="54"/>
    </row>
    <row r="104" s="162" customFormat="1" ht="18" customHeight="1" spans="1:7">
      <c r="A104" s="166">
        <v>101</v>
      </c>
      <c r="B104" s="183" t="s">
        <v>110</v>
      </c>
      <c r="C104" s="94">
        <v>1</v>
      </c>
      <c r="D104" s="94">
        <v>4950</v>
      </c>
      <c r="E104" s="173">
        <v>2192.4</v>
      </c>
      <c r="F104" s="170">
        <f>D104+E104</f>
        <v>7142.4</v>
      </c>
      <c r="G104" s="184"/>
    </row>
    <row r="105" s="161" customFormat="1" ht="24.95" customHeight="1" spans="1:7">
      <c r="A105" s="166"/>
      <c r="B105" s="61" t="s">
        <v>111</v>
      </c>
      <c r="C105" s="127" t="e">
        <f>SUM(C4+C11+C22+C28+C38+C43+C47+C52+C65+C77+C82+C101)</f>
        <v>#REF!</v>
      </c>
      <c r="D105" s="127">
        <f>SUM(D4+D11+D22+D28+D38+D43+D47+D52+D65+D77+D82+D101)</f>
        <v>795300</v>
      </c>
      <c r="E105" s="127">
        <f>SUM(E4+E11+E22+E28+E38+E43+E47+E52+E65+E77+E82+E101)</f>
        <v>246452.85</v>
      </c>
      <c r="F105" s="127">
        <f>SUM(F4+F11+F22+F28+F38+F43+F47+F52+F65+F77+F82+F101)</f>
        <v>1041752.85</v>
      </c>
      <c r="G105" s="168"/>
    </row>
  </sheetData>
  <mergeCells count="3">
    <mergeCell ref="A1:G1"/>
    <mergeCell ref="B2:C2"/>
    <mergeCell ref="D2:G2"/>
  </mergeCells>
  <pageMargins left="0.393055555555556" right="0.235416666666667" top="0.55" bottom="0.511805555555556" header="0.511805555555556" footer="0.15625"/>
  <pageSetup paperSize="9" orientation="portrait"/>
  <headerFooter>
    <oddFooter>&amp;L初审：&amp;C复核：&amp;R第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288"/>
  <sheetViews>
    <sheetView tabSelected="1" workbookViewId="0">
      <pane ySplit="2" topLeftCell="A195" activePane="bottomLeft" state="frozen"/>
      <selection/>
      <selection pane="bottomLeft" activeCell="M195" sqref="M195"/>
    </sheetView>
  </sheetViews>
  <sheetFormatPr defaultColWidth="11" defaultRowHeight="20.1" customHeight="1"/>
  <cols>
    <col min="1" max="1" width="4.75" style="91" customWidth="1"/>
    <col min="2" max="2" width="27.875" style="97" customWidth="1"/>
    <col min="3" max="3" width="8.375" style="91" customWidth="1"/>
    <col min="4" max="4" width="5.5" style="91" customWidth="1"/>
    <col min="5" max="5" width="8.375" style="98" customWidth="1"/>
    <col min="6" max="6" width="10" style="98" customWidth="1"/>
    <col min="7" max="7" width="12.5" style="98" customWidth="1"/>
    <col min="8" max="8" width="8" style="99" customWidth="1"/>
    <col min="9" max="9" width="8.375" style="94" customWidth="1"/>
    <col min="10" max="71" width="11" style="100" customWidth="1"/>
    <col min="72" max="16383" width="11" style="91" customWidth="1"/>
    <col min="16384" max="16384" width="11" style="91"/>
  </cols>
  <sheetData>
    <row r="1" s="90" customFormat="1" ht="33" customHeight="1" spans="1:71">
      <c r="A1" s="101" t="s">
        <v>112</v>
      </c>
      <c r="B1" s="102"/>
      <c r="C1" s="101"/>
      <c r="D1" s="101"/>
      <c r="E1" s="101"/>
      <c r="F1" s="101"/>
      <c r="G1" s="101"/>
      <c r="H1" s="103"/>
      <c r="I1" s="101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</row>
    <row r="2" s="91" customFormat="1" ht="48.75" customHeight="1" spans="1:71">
      <c r="A2" s="104" t="s">
        <v>2</v>
      </c>
      <c r="B2" s="104" t="s">
        <v>3</v>
      </c>
      <c r="C2" s="104" t="s">
        <v>113</v>
      </c>
      <c r="D2" s="104" t="s">
        <v>114</v>
      </c>
      <c r="E2" s="105" t="s">
        <v>115</v>
      </c>
      <c r="F2" s="105" t="s">
        <v>116</v>
      </c>
      <c r="G2" s="105" t="s">
        <v>117</v>
      </c>
      <c r="H2" s="106" t="s">
        <v>118</v>
      </c>
      <c r="I2" s="94" t="s">
        <v>8</v>
      </c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</row>
    <row r="3" s="92" customFormat="1" ht="37" customHeight="1" spans="1:71">
      <c r="A3" s="107"/>
      <c r="B3" s="108" t="s">
        <v>119</v>
      </c>
      <c r="C3" s="109"/>
      <c r="D3" s="107"/>
      <c r="E3" s="110">
        <f>SUM(E4:E17)</f>
        <v>59400</v>
      </c>
      <c r="F3" s="110">
        <f>SUM(F4:F17)</f>
        <v>23211.6</v>
      </c>
      <c r="G3" s="110">
        <f>SUM(G4:G17)</f>
        <v>82611.6</v>
      </c>
      <c r="H3" s="111"/>
      <c r="I3" s="107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</row>
    <row r="4" s="91" customFormat="1" customHeight="1" spans="1:71">
      <c r="A4" s="94">
        <v>1</v>
      </c>
      <c r="B4" s="112" t="s">
        <v>10</v>
      </c>
      <c r="C4" s="113" t="s">
        <v>120</v>
      </c>
      <c r="D4" s="114" t="s">
        <v>121</v>
      </c>
      <c r="E4" s="115">
        <v>4950</v>
      </c>
      <c r="F4" s="115"/>
      <c r="G4" s="115">
        <f t="shared" ref="G4:G9" si="0">E4+F4</f>
        <v>4950</v>
      </c>
      <c r="H4" s="116" t="s">
        <v>122</v>
      </c>
      <c r="I4" s="94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</row>
    <row r="5" s="91" customFormat="1" customHeight="1" spans="1:71">
      <c r="A5" s="94">
        <v>2</v>
      </c>
      <c r="B5" s="112" t="s">
        <v>11</v>
      </c>
      <c r="C5" s="94" t="s">
        <v>123</v>
      </c>
      <c r="D5" s="114" t="s">
        <v>121</v>
      </c>
      <c r="E5" s="115">
        <v>4950</v>
      </c>
      <c r="F5" s="115">
        <v>2401.2</v>
      </c>
      <c r="G5" s="115">
        <f t="shared" si="0"/>
        <v>7351.2</v>
      </c>
      <c r="H5" s="116" t="s">
        <v>122</v>
      </c>
      <c r="I5" s="94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</row>
    <row r="6" s="91" customFormat="1" customHeight="1" spans="1:71">
      <c r="A6" s="94">
        <v>3</v>
      </c>
      <c r="B6" s="112" t="s">
        <v>12</v>
      </c>
      <c r="C6" s="94" t="s">
        <v>124</v>
      </c>
      <c r="D6" s="114" t="s">
        <v>125</v>
      </c>
      <c r="E6" s="115">
        <v>4950</v>
      </c>
      <c r="F6" s="115">
        <v>2401.2</v>
      </c>
      <c r="G6" s="115">
        <f t="shared" si="0"/>
        <v>7351.2</v>
      </c>
      <c r="H6" s="116" t="s">
        <v>122</v>
      </c>
      <c r="I6" s="94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</row>
    <row r="7" s="91" customFormat="1" customHeight="1" spans="1:71">
      <c r="A7" s="94">
        <v>4</v>
      </c>
      <c r="B7" s="112" t="s">
        <v>12</v>
      </c>
      <c r="C7" s="94" t="s">
        <v>126</v>
      </c>
      <c r="D7" s="117" t="s">
        <v>121</v>
      </c>
      <c r="E7" s="115">
        <v>4950</v>
      </c>
      <c r="F7" s="115">
        <v>2401.2</v>
      </c>
      <c r="G7" s="115">
        <f t="shared" si="0"/>
        <v>7351.2</v>
      </c>
      <c r="H7" s="116" t="s">
        <v>122</v>
      </c>
      <c r="I7" s="94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</row>
    <row r="8" s="91" customFormat="1" customHeight="1" spans="1:71">
      <c r="A8" s="94">
        <v>5</v>
      </c>
      <c r="B8" s="112" t="s">
        <v>12</v>
      </c>
      <c r="C8" s="94" t="s">
        <v>127</v>
      </c>
      <c r="D8" s="117" t="s">
        <v>125</v>
      </c>
      <c r="E8" s="115">
        <v>3300</v>
      </c>
      <c r="F8" s="115">
        <v>1600.8</v>
      </c>
      <c r="G8" s="115">
        <f t="shared" si="0"/>
        <v>4900.8</v>
      </c>
      <c r="H8" s="116" t="s">
        <v>128</v>
      </c>
      <c r="I8" s="94" t="s">
        <v>129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</row>
    <row r="9" s="91" customFormat="1" customHeight="1" spans="1:71">
      <c r="A9" s="94">
        <v>6</v>
      </c>
      <c r="B9" s="112" t="s">
        <v>13</v>
      </c>
      <c r="C9" s="94" t="s">
        <v>130</v>
      </c>
      <c r="D9" s="117" t="s">
        <v>121</v>
      </c>
      <c r="E9" s="115">
        <v>4950</v>
      </c>
      <c r="F9" s="115">
        <v>2401.2</v>
      </c>
      <c r="G9" s="115">
        <f t="shared" si="0"/>
        <v>7351.2</v>
      </c>
      <c r="H9" s="116" t="s">
        <v>122</v>
      </c>
      <c r="I9" s="94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</row>
    <row r="10" s="91" customFormat="1" customHeight="1" spans="1:71">
      <c r="A10" s="94">
        <v>7</v>
      </c>
      <c r="B10" s="112" t="s">
        <v>13</v>
      </c>
      <c r="C10" s="94" t="s">
        <v>131</v>
      </c>
      <c r="D10" s="117" t="s">
        <v>121</v>
      </c>
      <c r="E10" s="115">
        <v>3300</v>
      </c>
      <c r="F10" s="115"/>
      <c r="G10" s="115">
        <v>3300</v>
      </c>
      <c r="H10" s="116" t="s">
        <v>128</v>
      </c>
      <c r="I10" s="94" t="s">
        <v>129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</row>
    <row r="11" s="91" customFormat="1" customHeight="1" spans="1:71">
      <c r="A11" s="94">
        <v>8</v>
      </c>
      <c r="B11" s="112" t="s">
        <v>132</v>
      </c>
      <c r="C11" s="94" t="s">
        <v>133</v>
      </c>
      <c r="D11" s="117" t="s">
        <v>125</v>
      </c>
      <c r="E11" s="115">
        <v>3300</v>
      </c>
      <c r="F11" s="118">
        <v>1600.8</v>
      </c>
      <c r="G11" s="115">
        <f>E11+F11</f>
        <v>4900.8</v>
      </c>
      <c r="H11" s="116" t="s">
        <v>128</v>
      </c>
      <c r="I11" s="94" t="s">
        <v>129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</row>
    <row r="12" s="91" customFormat="1" customHeight="1" spans="1:71">
      <c r="A12" s="94">
        <v>9</v>
      </c>
      <c r="B12" s="112" t="s">
        <v>134</v>
      </c>
      <c r="C12" s="94" t="s">
        <v>135</v>
      </c>
      <c r="D12" s="117" t="s">
        <v>125</v>
      </c>
      <c r="E12" s="115">
        <v>3300</v>
      </c>
      <c r="F12" s="118"/>
      <c r="G12" s="115">
        <v>3300</v>
      </c>
      <c r="H12" s="116" t="s">
        <v>128</v>
      </c>
      <c r="I12" s="94" t="s">
        <v>129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</row>
    <row r="13" s="91" customFormat="1" customHeight="1" spans="1:71">
      <c r="A13" s="94">
        <v>10</v>
      </c>
      <c r="B13" s="112" t="s">
        <v>14</v>
      </c>
      <c r="C13" s="94" t="s">
        <v>136</v>
      </c>
      <c r="D13" s="117" t="s">
        <v>125</v>
      </c>
      <c r="E13" s="115">
        <v>4950</v>
      </c>
      <c r="F13" s="118">
        <v>2401.2</v>
      </c>
      <c r="G13" s="115">
        <f>E13+F13</f>
        <v>7351.2</v>
      </c>
      <c r="H13" s="116" t="s">
        <v>122</v>
      </c>
      <c r="I13" s="94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</row>
    <row r="14" s="91" customFormat="1" customHeight="1" spans="1:71">
      <c r="A14" s="94">
        <v>11</v>
      </c>
      <c r="B14" s="112" t="s">
        <v>14</v>
      </c>
      <c r="C14" s="94" t="s">
        <v>137</v>
      </c>
      <c r="D14" s="117" t="s">
        <v>125</v>
      </c>
      <c r="E14" s="115">
        <v>3300</v>
      </c>
      <c r="F14" s="115">
        <v>1600.8</v>
      </c>
      <c r="G14" s="115">
        <f>E14+F14</f>
        <v>4900.8</v>
      </c>
      <c r="H14" s="116" t="s">
        <v>128</v>
      </c>
      <c r="I14" s="94" t="s">
        <v>129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</row>
    <row r="15" s="91" customFormat="1" customHeight="1" spans="1:71">
      <c r="A15" s="94">
        <v>12</v>
      </c>
      <c r="B15" s="112" t="s">
        <v>15</v>
      </c>
      <c r="C15" s="94" t="s">
        <v>138</v>
      </c>
      <c r="D15" s="117" t="s">
        <v>125</v>
      </c>
      <c r="E15" s="115">
        <v>4950</v>
      </c>
      <c r="F15" s="115">
        <v>2401.2</v>
      </c>
      <c r="G15" s="115">
        <f>E15+F15</f>
        <v>7351.2</v>
      </c>
      <c r="H15" s="116" t="s">
        <v>122</v>
      </c>
      <c r="I15" s="94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</row>
    <row r="16" s="91" customFormat="1" customHeight="1" spans="1:71">
      <c r="A16" s="94">
        <v>13</v>
      </c>
      <c r="B16" s="112" t="s">
        <v>15</v>
      </c>
      <c r="C16" s="94" t="s">
        <v>139</v>
      </c>
      <c r="D16" s="117" t="s">
        <v>125</v>
      </c>
      <c r="E16" s="115">
        <v>4950</v>
      </c>
      <c r="F16" s="115">
        <v>2401.2</v>
      </c>
      <c r="G16" s="115">
        <f>E16+F16</f>
        <v>7351.2</v>
      </c>
      <c r="H16" s="116" t="s">
        <v>122</v>
      </c>
      <c r="I16" s="94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</row>
    <row r="17" s="91" customFormat="1" ht="23" customHeight="1" spans="1:71">
      <c r="A17" s="94">
        <v>14</v>
      </c>
      <c r="B17" s="112" t="s">
        <v>140</v>
      </c>
      <c r="C17" s="98" t="s">
        <v>141</v>
      </c>
      <c r="D17" s="98" t="s">
        <v>121</v>
      </c>
      <c r="E17" s="115">
        <v>3300</v>
      </c>
      <c r="F17" s="115">
        <v>1600.8</v>
      </c>
      <c r="G17" s="115">
        <f>E17+F17</f>
        <v>4900.8</v>
      </c>
      <c r="H17" s="116" t="s">
        <v>128</v>
      </c>
      <c r="I17" s="94" t="s">
        <v>129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</row>
    <row r="18" s="92" customFormat="1" ht="33.75" customHeight="1" spans="1:71">
      <c r="A18" s="107"/>
      <c r="B18" s="108" t="s">
        <v>142</v>
      </c>
      <c r="C18" s="109"/>
      <c r="D18" s="119"/>
      <c r="E18" s="110">
        <f>SUM(E19:E41)</f>
        <v>113850</v>
      </c>
      <c r="F18" s="110">
        <f>SUM(F19:F41)</f>
        <v>54554.85</v>
      </c>
      <c r="G18" s="110">
        <f>SUM(G19:G41)</f>
        <v>168404.85</v>
      </c>
      <c r="H18" s="111"/>
      <c r="I18" s="107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</row>
    <row r="19" s="91" customFormat="1" customHeight="1" spans="1:71">
      <c r="A19" s="94">
        <v>15</v>
      </c>
      <c r="B19" s="112" t="s">
        <v>17</v>
      </c>
      <c r="C19" s="94" t="s">
        <v>143</v>
      </c>
      <c r="D19" s="114" t="s">
        <v>121</v>
      </c>
      <c r="E19" s="115">
        <v>4950</v>
      </c>
      <c r="F19" s="115">
        <v>2401.2</v>
      </c>
      <c r="G19" s="115">
        <f t="shared" ref="G18:G27" si="1">E19+F19</f>
        <v>7351.2</v>
      </c>
      <c r="H19" s="116" t="s">
        <v>122</v>
      </c>
      <c r="I19" s="94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</row>
    <row r="20" s="91" customFormat="1" customHeight="1" spans="1:71">
      <c r="A20" s="94">
        <v>16</v>
      </c>
      <c r="B20" s="112" t="s">
        <v>17</v>
      </c>
      <c r="C20" s="94" t="s">
        <v>144</v>
      </c>
      <c r="D20" s="114" t="s">
        <v>121</v>
      </c>
      <c r="E20" s="115">
        <v>4950</v>
      </c>
      <c r="F20" s="115">
        <v>2401.2</v>
      </c>
      <c r="G20" s="115">
        <f t="shared" si="1"/>
        <v>7351.2</v>
      </c>
      <c r="H20" s="116" t="s">
        <v>122</v>
      </c>
      <c r="I20" s="94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</row>
    <row r="21" s="91" customFormat="1" customHeight="1" spans="1:71">
      <c r="A21" s="94">
        <v>17</v>
      </c>
      <c r="B21" s="112" t="s">
        <v>17</v>
      </c>
      <c r="C21" s="94" t="s">
        <v>145</v>
      </c>
      <c r="D21" s="120" t="s">
        <v>125</v>
      </c>
      <c r="E21" s="115">
        <v>4950</v>
      </c>
      <c r="F21" s="115">
        <v>2401.2</v>
      </c>
      <c r="G21" s="115">
        <f t="shared" si="1"/>
        <v>7351.2</v>
      </c>
      <c r="H21" s="116" t="s">
        <v>122</v>
      </c>
      <c r="I21" s="94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</row>
    <row r="22" s="91" customFormat="1" customHeight="1" spans="1:71">
      <c r="A22" s="94">
        <v>18</v>
      </c>
      <c r="B22" s="112" t="s">
        <v>17</v>
      </c>
      <c r="C22" s="94" t="s">
        <v>146</v>
      </c>
      <c r="D22" s="114" t="s">
        <v>121</v>
      </c>
      <c r="E22" s="115">
        <v>4950</v>
      </c>
      <c r="F22" s="115">
        <v>2401.2</v>
      </c>
      <c r="G22" s="115">
        <f t="shared" si="1"/>
        <v>7351.2</v>
      </c>
      <c r="H22" s="116" t="s">
        <v>122</v>
      </c>
      <c r="I22" s="94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</row>
    <row r="23" s="91" customFormat="1" customHeight="1" spans="1:71">
      <c r="A23" s="94">
        <v>19</v>
      </c>
      <c r="B23" s="112" t="s">
        <v>19</v>
      </c>
      <c r="C23" s="94" t="s">
        <v>147</v>
      </c>
      <c r="D23" s="114" t="s">
        <v>121</v>
      </c>
      <c r="E23" s="115">
        <v>4950</v>
      </c>
      <c r="F23" s="115">
        <v>2401.2</v>
      </c>
      <c r="G23" s="115">
        <f t="shared" si="1"/>
        <v>7351.2</v>
      </c>
      <c r="H23" s="116" t="s">
        <v>122</v>
      </c>
      <c r="I23" s="94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</row>
    <row r="24" s="91" customFormat="1" customHeight="1" spans="1:71">
      <c r="A24" s="94">
        <v>20</v>
      </c>
      <c r="B24" s="112" t="s">
        <v>19</v>
      </c>
      <c r="C24" s="94" t="s">
        <v>148</v>
      </c>
      <c r="D24" s="114" t="s">
        <v>125</v>
      </c>
      <c r="E24" s="115">
        <v>4950</v>
      </c>
      <c r="F24" s="115">
        <v>2401.2</v>
      </c>
      <c r="G24" s="115">
        <f t="shared" si="1"/>
        <v>7351.2</v>
      </c>
      <c r="H24" s="116" t="s">
        <v>122</v>
      </c>
      <c r="I24" s="94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</row>
    <row r="25" s="91" customFormat="1" customHeight="1" spans="1:71">
      <c r="A25" s="94">
        <v>21</v>
      </c>
      <c r="B25" s="112" t="s">
        <v>21</v>
      </c>
      <c r="C25" s="121" t="s">
        <v>149</v>
      </c>
      <c r="D25" s="114" t="s">
        <v>125</v>
      </c>
      <c r="E25" s="115">
        <v>4950</v>
      </c>
      <c r="F25" s="115">
        <v>2401.2</v>
      </c>
      <c r="G25" s="115">
        <f t="shared" si="1"/>
        <v>7351.2</v>
      </c>
      <c r="H25" s="116" t="s">
        <v>122</v>
      </c>
      <c r="I25" s="94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</row>
    <row r="26" s="91" customFormat="1" customHeight="1" spans="1:71">
      <c r="A26" s="94">
        <v>22</v>
      </c>
      <c r="B26" s="112" t="s">
        <v>21</v>
      </c>
      <c r="C26" s="121" t="s">
        <v>150</v>
      </c>
      <c r="D26" s="114" t="s">
        <v>125</v>
      </c>
      <c r="E26" s="115">
        <v>4950</v>
      </c>
      <c r="F26" s="115">
        <v>2401.2</v>
      </c>
      <c r="G26" s="115">
        <f t="shared" si="1"/>
        <v>7351.2</v>
      </c>
      <c r="H26" s="116" t="s">
        <v>122</v>
      </c>
      <c r="I26" s="94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</row>
    <row r="27" s="91" customFormat="1" customHeight="1" spans="1:71">
      <c r="A27" s="94">
        <v>23</v>
      </c>
      <c r="B27" s="112" t="s">
        <v>21</v>
      </c>
      <c r="C27" s="120" t="s">
        <v>151</v>
      </c>
      <c r="D27" s="120" t="s">
        <v>125</v>
      </c>
      <c r="E27" s="120">
        <v>4950</v>
      </c>
      <c r="F27" s="115">
        <v>2401.2</v>
      </c>
      <c r="G27" s="115">
        <f t="shared" si="1"/>
        <v>7351.2</v>
      </c>
      <c r="H27" s="116" t="s">
        <v>122</v>
      </c>
      <c r="I27" s="94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</row>
    <row r="28" s="91" customFormat="1" customHeight="1" spans="1:71">
      <c r="A28" s="94">
        <v>24</v>
      </c>
      <c r="B28" s="112" t="s">
        <v>22</v>
      </c>
      <c r="C28" s="94" t="s">
        <v>152</v>
      </c>
      <c r="D28" s="114" t="s">
        <v>121</v>
      </c>
      <c r="E28" s="115">
        <v>4950</v>
      </c>
      <c r="F28" s="115">
        <v>2401.2</v>
      </c>
      <c r="G28" s="115">
        <f t="shared" ref="G28:G33" si="2">E28+F28</f>
        <v>7351.2</v>
      </c>
      <c r="H28" s="116" t="s">
        <v>122</v>
      </c>
      <c r="I28" s="94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</row>
    <row r="29" s="91" customFormat="1" customHeight="1" spans="1:71">
      <c r="A29" s="94">
        <v>25</v>
      </c>
      <c r="B29" s="112" t="s">
        <v>22</v>
      </c>
      <c r="C29" s="94" t="s">
        <v>153</v>
      </c>
      <c r="D29" s="114" t="s">
        <v>125</v>
      </c>
      <c r="E29" s="115">
        <v>4950</v>
      </c>
      <c r="F29" s="115">
        <v>2401.2</v>
      </c>
      <c r="G29" s="115">
        <f t="shared" si="2"/>
        <v>7351.2</v>
      </c>
      <c r="H29" s="116" t="s">
        <v>122</v>
      </c>
      <c r="I29" s="94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</row>
    <row r="30" s="91" customFormat="1" customHeight="1" spans="1:71">
      <c r="A30" s="94">
        <v>26</v>
      </c>
      <c r="B30" s="112" t="s">
        <v>22</v>
      </c>
      <c r="C30" s="94" t="s">
        <v>154</v>
      </c>
      <c r="D30" s="114" t="s">
        <v>125</v>
      </c>
      <c r="E30" s="115">
        <v>4950</v>
      </c>
      <c r="F30" s="115">
        <v>2401.2</v>
      </c>
      <c r="G30" s="115">
        <f t="shared" si="2"/>
        <v>7351.2</v>
      </c>
      <c r="H30" s="116" t="s">
        <v>122</v>
      </c>
      <c r="I30" s="94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</row>
    <row r="31" s="91" customFormat="1" customHeight="1" spans="1:71">
      <c r="A31" s="94">
        <v>27</v>
      </c>
      <c r="B31" s="112" t="s">
        <v>23</v>
      </c>
      <c r="C31" s="94" t="s">
        <v>155</v>
      </c>
      <c r="D31" s="114" t="s">
        <v>121</v>
      </c>
      <c r="E31" s="115">
        <v>4950</v>
      </c>
      <c r="F31" s="115">
        <v>2401.2</v>
      </c>
      <c r="G31" s="115">
        <f t="shared" si="2"/>
        <v>7351.2</v>
      </c>
      <c r="H31" s="116" t="s">
        <v>122</v>
      </c>
      <c r="I31" s="94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</row>
    <row r="32" s="91" customFormat="1" customHeight="1" spans="1:71">
      <c r="A32" s="94">
        <v>28</v>
      </c>
      <c r="B32" s="112" t="s">
        <v>23</v>
      </c>
      <c r="C32" s="94" t="s">
        <v>156</v>
      </c>
      <c r="D32" s="114" t="s">
        <v>121</v>
      </c>
      <c r="E32" s="115">
        <v>4950</v>
      </c>
      <c r="F32" s="115">
        <v>2401.2</v>
      </c>
      <c r="G32" s="115">
        <f t="shared" si="2"/>
        <v>7351.2</v>
      </c>
      <c r="H32" s="116" t="s">
        <v>122</v>
      </c>
      <c r="I32" s="94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</row>
    <row r="33" s="91" customFormat="1" customHeight="1" spans="1:71">
      <c r="A33" s="94">
        <v>29</v>
      </c>
      <c r="B33" s="112" t="s">
        <v>24</v>
      </c>
      <c r="C33" s="94" t="s">
        <v>157</v>
      </c>
      <c r="D33" s="117" t="s">
        <v>121</v>
      </c>
      <c r="E33" s="115">
        <v>4950</v>
      </c>
      <c r="F33" s="115">
        <v>2401.2</v>
      </c>
      <c r="G33" s="115">
        <f t="shared" si="2"/>
        <v>7351.2</v>
      </c>
      <c r="H33" s="116" t="s">
        <v>122</v>
      </c>
      <c r="I33" s="94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</row>
    <row r="34" s="91" customFormat="1" customHeight="1" spans="1:71">
      <c r="A34" s="94">
        <v>30</v>
      </c>
      <c r="B34" s="112" t="s">
        <v>24</v>
      </c>
      <c r="C34" s="94" t="s">
        <v>158</v>
      </c>
      <c r="D34" s="117" t="s">
        <v>125</v>
      </c>
      <c r="E34" s="115">
        <v>4950</v>
      </c>
      <c r="F34" s="115">
        <v>2401.2</v>
      </c>
      <c r="G34" s="115">
        <f t="shared" ref="G28:G42" si="3">E34+F34</f>
        <v>7351.2</v>
      </c>
      <c r="H34" s="116" t="s">
        <v>122</v>
      </c>
      <c r="I34" s="94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</row>
    <row r="35" s="91" customFormat="1" customHeight="1" spans="1:71">
      <c r="A35" s="94">
        <v>31</v>
      </c>
      <c r="B35" s="112" t="s">
        <v>24</v>
      </c>
      <c r="C35" s="94" t="s">
        <v>159</v>
      </c>
      <c r="D35" s="117" t="s">
        <v>125</v>
      </c>
      <c r="E35" s="115">
        <v>4950</v>
      </c>
      <c r="F35" s="115">
        <v>1728.45</v>
      </c>
      <c r="G35" s="115">
        <f t="shared" si="3"/>
        <v>6678.45</v>
      </c>
      <c r="H35" s="116" t="s">
        <v>122</v>
      </c>
      <c r="I35" s="94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</row>
    <row r="36" s="91" customFormat="1" customHeight="1" spans="1:71">
      <c r="A36" s="94">
        <v>32</v>
      </c>
      <c r="B36" s="112" t="s">
        <v>25</v>
      </c>
      <c r="C36" s="94" t="s">
        <v>160</v>
      </c>
      <c r="D36" s="117" t="s">
        <v>125</v>
      </c>
      <c r="E36" s="115">
        <v>4950</v>
      </c>
      <c r="F36" s="115">
        <v>2401.2</v>
      </c>
      <c r="G36" s="115">
        <f t="shared" si="3"/>
        <v>7351.2</v>
      </c>
      <c r="H36" s="116" t="s">
        <v>122</v>
      </c>
      <c r="I36" s="94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</row>
    <row r="37" s="91" customFormat="1" customHeight="1" spans="1:71">
      <c r="A37" s="94">
        <v>33</v>
      </c>
      <c r="B37" s="112" t="s">
        <v>25</v>
      </c>
      <c r="C37" s="94" t="s">
        <v>161</v>
      </c>
      <c r="D37" s="117" t="s">
        <v>125</v>
      </c>
      <c r="E37" s="115">
        <v>4950</v>
      </c>
      <c r="F37" s="115">
        <v>2401.2</v>
      </c>
      <c r="G37" s="115">
        <f t="shared" si="3"/>
        <v>7351.2</v>
      </c>
      <c r="H37" s="116" t="s">
        <v>122</v>
      </c>
      <c r="I37" s="94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</row>
    <row r="38" s="91" customFormat="1" customHeight="1" spans="1:71">
      <c r="A38" s="94">
        <v>34</v>
      </c>
      <c r="B38" s="112" t="s">
        <v>26</v>
      </c>
      <c r="C38" s="94" t="s">
        <v>162</v>
      </c>
      <c r="D38" s="117" t="s">
        <v>125</v>
      </c>
      <c r="E38" s="115">
        <v>4950</v>
      </c>
      <c r="F38" s="115">
        <v>2401.2</v>
      </c>
      <c r="G38" s="115">
        <f t="shared" si="3"/>
        <v>7351.2</v>
      </c>
      <c r="H38" s="116" t="s">
        <v>122</v>
      </c>
      <c r="I38" s="94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</row>
    <row r="39" s="91" customFormat="1" customHeight="1" spans="1:71">
      <c r="A39" s="94">
        <v>35</v>
      </c>
      <c r="B39" s="112" t="s">
        <v>26</v>
      </c>
      <c r="C39" s="94" t="s">
        <v>163</v>
      </c>
      <c r="D39" s="117" t="s">
        <v>125</v>
      </c>
      <c r="E39" s="115">
        <v>4950</v>
      </c>
      <c r="F39" s="115">
        <v>2401.2</v>
      </c>
      <c r="G39" s="115">
        <f t="shared" si="3"/>
        <v>7351.2</v>
      </c>
      <c r="H39" s="116" t="s">
        <v>122</v>
      </c>
      <c r="I39" s="94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</row>
    <row r="40" s="91" customFormat="1" customHeight="1" spans="1:71">
      <c r="A40" s="94">
        <v>36</v>
      </c>
      <c r="B40" s="112" t="s">
        <v>27</v>
      </c>
      <c r="C40" s="94" t="s">
        <v>164</v>
      </c>
      <c r="D40" s="117" t="s">
        <v>125</v>
      </c>
      <c r="E40" s="115">
        <v>4950</v>
      </c>
      <c r="F40" s="115">
        <v>2401.2</v>
      </c>
      <c r="G40" s="115">
        <f t="shared" si="3"/>
        <v>7351.2</v>
      </c>
      <c r="H40" s="116" t="s">
        <v>122</v>
      </c>
      <c r="I40" s="94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</row>
    <row r="41" s="91" customFormat="1" ht="20" customHeight="1" spans="1:71">
      <c r="A41" s="94">
        <v>37</v>
      </c>
      <c r="B41" s="112" t="s">
        <v>27</v>
      </c>
      <c r="C41" s="98" t="s">
        <v>165</v>
      </c>
      <c r="D41" s="98" t="s">
        <v>121</v>
      </c>
      <c r="E41" s="115">
        <v>4950</v>
      </c>
      <c r="F41" s="115">
        <v>2401.2</v>
      </c>
      <c r="G41" s="115">
        <v>7351.2</v>
      </c>
      <c r="H41" s="116" t="s">
        <v>122</v>
      </c>
      <c r="I41" s="94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</row>
    <row r="42" s="92" customFormat="1" ht="30.75" customHeight="1" spans="1:71">
      <c r="A42" s="107"/>
      <c r="B42" s="108" t="s">
        <v>166</v>
      </c>
      <c r="C42" s="109"/>
      <c r="D42" s="119"/>
      <c r="E42" s="110">
        <f>SUM(E43:E48)</f>
        <v>28050</v>
      </c>
      <c r="F42" s="110">
        <f>SUM(F43:F48)</f>
        <v>7203.6</v>
      </c>
      <c r="G42" s="110">
        <f>SUM(G43:G48)</f>
        <v>35253.6</v>
      </c>
      <c r="H42" s="111"/>
      <c r="I42" s="107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</row>
    <row r="43" s="91" customFormat="1" ht="19.5" customHeight="1" spans="1:71">
      <c r="A43" s="94">
        <v>38</v>
      </c>
      <c r="B43" s="112" t="s">
        <v>29</v>
      </c>
      <c r="C43" s="115" t="s">
        <v>167</v>
      </c>
      <c r="D43" s="122" t="s">
        <v>121</v>
      </c>
      <c r="E43" s="115">
        <v>4950</v>
      </c>
      <c r="F43" s="115">
        <v>2401.2</v>
      </c>
      <c r="G43" s="115">
        <f t="shared" ref="G43:G45" si="4">E43+F43</f>
        <v>7351.2</v>
      </c>
      <c r="H43" s="116" t="s">
        <v>122</v>
      </c>
      <c r="I43" s="94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</row>
    <row r="44" s="91" customFormat="1" ht="21" customHeight="1" spans="1:71">
      <c r="A44" s="94">
        <v>39</v>
      </c>
      <c r="B44" s="112" t="s">
        <v>30</v>
      </c>
      <c r="C44" s="115" t="s">
        <v>168</v>
      </c>
      <c r="D44" s="122" t="s">
        <v>125</v>
      </c>
      <c r="E44" s="115">
        <v>4950</v>
      </c>
      <c r="F44" s="115">
        <v>2401.2</v>
      </c>
      <c r="G44" s="115">
        <f t="shared" si="4"/>
        <v>7351.2</v>
      </c>
      <c r="H44" s="116" t="s">
        <v>122</v>
      </c>
      <c r="I44" s="94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</row>
    <row r="45" s="91" customFormat="1" ht="19.5" customHeight="1" spans="1:71">
      <c r="A45" s="94">
        <v>40</v>
      </c>
      <c r="B45" s="112" t="s">
        <v>30</v>
      </c>
      <c r="C45" s="115" t="s">
        <v>169</v>
      </c>
      <c r="D45" s="122" t="s">
        <v>125</v>
      </c>
      <c r="E45" s="115">
        <v>4950</v>
      </c>
      <c r="F45" s="115">
        <v>2401.2</v>
      </c>
      <c r="G45" s="115">
        <f t="shared" si="4"/>
        <v>7351.2</v>
      </c>
      <c r="H45" s="116" t="s">
        <v>122</v>
      </c>
      <c r="I45" s="94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</row>
    <row r="46" s="91" customFormat="1" ht="19" customHeight="1" spans="1:71">
      <c r="A46" s="94">
        <v>41</v>
      </c>
      <c r="B46" s="112" t="s">
        <v>31</v>
      </c>
      <c r="C46" s="115" t="s">
        <v>170</v>
      </c>
      <c r="D46" s="122" t="s">
        <v>125</v>
      </c>
      <c r="E46" s="115">
        <v>4950</v>
      </c>
      <c r="F46" s="115"/>
      <c r="G46" s="115">
        <f t="shared" ref="G46:G63" si="5">E46+F46</f>
        <v>4950</v>
      </c>
      <c r="H46" s="116" t="s">
        <v>122</v>
      </c>
      <c r="I46" s="94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</row>
    <row r="47" s="91" customFormat="1" ht="19.5" customHeight="1" spans="1:71">
      <c r="A47" s="94">
        <v>42</v>
      </c>
      <c r="B47" s="112" t="s">
        <v>32</v>
      </c>
      <c r="C47" s="115" t="s">
        <v>171</v>
      </c>
      <c r="D47" s="122" t="s">
        <v>125</v>
      </c>
      <c r="E47" s="115">
        <v>4950</v>
      </c>
      <c r="F47" s="115"/>
      <c r="G47" s="115">
        <f t="shared" si="5"/>
        <v>4950</v>
      </c>
      <c r="H47" s="116" t="s">
        <v>122</v>
      </c>
      <c r="I47" s="94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</row>
    <row r="48" s="91" customFormat="1" ht="21" customHeight="1" spans="1:71">
      <c r="A48" s="94">
        <v>43</v>
      </c>
      <c r="B48" s="112" t="s">
        <v>33</v>
      </c>
      <c r="C48" s="115" t="s">
        <v>172</v>
      </c>
      <c r="D48" s="122" t="s">
        <v>121</v>
      </c>
      <c r="E48" s="115">
        <v>3300</v>
      </c>
      <c r="F48" s="115"/>
      <c r="G48" s="115">
        <v>3300</v>
      </c>
      <c r="H48" s="116" t="s">
        <v>122</v>
      </c>
      <c r="I48" s="94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</row>
    <row r="49" s="92" customFormat="1" ht="30" customHeight="1" spans="1:71">
      <c r="A49" s="107"/>
      <c r="B49" s="108" t="s">
        <v>173</v>
      </c>
      <c r="C49" s="109"/>
      <c r="D49" s="119"/>
      <c r="E49" s="119">
        <f>SUM(E50:E70)</f>
        <v>95700</v>
      </c>
      <c r="F49" s="119">
        <f>SUM(F50:F70)</f>
        <v>42452.25</v>
      </c>
      <c r="G49" s="119">
        <f>SUM(G50:G70)</f>
        <v>138152.25</v>
      </c>
      <c r="H49" s="111"/>
      <c r="I49" s="107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</row>
    <row r="50" s="91" customFormat="1" ht="19" customHeight="1" spans="1:71">
      <c r="A50" s="94">
        <v>44</v>
      </c>
      <c r="B50" s="112" t="s">
        <v>35</v>
      </c>
      <c r="C50" s="94" t="s">
        <v>174</v>
      </c>
      <c r="D50" s="114" t="s">
        <v>121</v>
      </c>
      <c r="E50" s="115">
        <v>4950</v>
      </c>
      <c r="F50" s="115"/>
      <c r="G50" s="115">
        <f t="shared" si="5"/>
        <v>4950</v>
      </c>
      <c r="H50" s="116" t="s">
        <v>122</v>
      </c>
      <c r="I50" s="94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</row>
    <row r="51" s="91" customFormat="1" customHeight="1" spans="1:71">
      <c r="A51" s="94">
        <v>45</v>
      </c>
      <c r="B51" s="112" t="s">
        <v>36</v>
      </c>
      <c r="C51" s="94" t="s">
        <v>175</v>
      </c>
      <c r="D51" s="114" t="s">
        <v>121</v>
      </c>
      <c r="E51" s="115">
        <v>4950</v>
      </c>
      <c r="F51" s="115">
        <v>2401.2</v>
      </c>
      <c r="G51" s="115">
        <f t="shared" si="5"/>
        <v>7351.2</v>
      </c>
      <c r="H51" s="116" t="s">
        <v>122</v>
      </c>
      <c r="I51" s="94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</row>
    <row r="52" s="91" customFormat="1" customHeight="1" spans="1:71">
      <c r="A52" s="94">
        <v>46</v>
      </c>
      <c r="B52" s="112" t="s">
        <v>36</v>
      </c>
      <c r="C52" s="94" t="s">
        <v>176</v>
      </c>
      <c r="D52" s="117" t="s">
        <v>121</v>
      </c>
      <c r="E52" s="115">
        <v>4950</v>
      </c>
      <c r="F52" s="115">
        <v>2401.2</v>
      </c>
      <c r="G52" s="115">
        <f t="shared" si="5"/>
        <v>7351.2</v>
      </c>
      <c r="H52" s="116" t="s">
        <v>122</v>
      </c>
      <c r="I52" s="94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</row>
    <row r="53" s="91" customFormat="1" customHeight="1" spans="1:71">
      <c r="A53" s="94">
        <v>47</v>
      </c>
      <c r="B53" s="112" t="s">
        <v>37</v>
      </c>
      <c r="C53" s="94" t="s">
        <v>177</v>
      </c>
      <c r="D53" s="117" t="s">
        <v>121</v>
      </c>
      <c r="E53" s="115">
        <v>4950</v>
      </c>
      <c r="F53" s="115">
        <v>2401.2</v>
      </c>
      <c r="G53" s="115">
        <f t="shared" si="5"/>
        <v>7351.2</v>
      </c>
      <c r="H53" s="116" t="s">
        <v>122</v>
      </c>
      <c r="I53" s="94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</row>
    <row r="54" s="91" customFormat="1" customHeight="1" spans="1:71">
      <c r="A54" s="94">
        <v>48</v>
      </c>
      <c r="B54" s="112" t="s">
        <v>37</v>
      </c>
      <c r="C54" s="94" t="s">
        <v>178</v>
      </c>
      <c r="D54" s="117" t="s">
        <v>125</v>
      </c>
      <c r="E54" s="115">
        <v>4950</v>
      </c>
      <c r="F54" s="115">
        <v>2401.2</v>
      </c>
      <c r="G54" s="115">
        <f t="shared" si="5"/>
        <v>7351.2</v>
      </c>
      <c r="H54" s="116" t="s">
        <v>122</v>
      </c>
      <c r="I54" s="9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</row>
    <row r="55" s="91" customFormat="1" customHeight="1" spans="1:71">
      <c r="A55" s="94">
        <v>49</v>
      </c>
      <c r="B55" s="112" t="s">
        <v>37</v>
      </c>
      <c r="C55" s="94" t="s">
        <v>179</v>
      </c>
      <c r="D55" s="117" t="s">
        <v>125</v>
      </c>
      <c r="E55" s="115">
        <v>4950</v>
      </c>
      <c r="F55" s="115">
        <v>2401.2</v>
      </c>
      <c r="G55" s="115">
        <f t="shared" si="5"/>
        <v>7351.2</v>
      </c>
      <c r="H55" s="116" t="s">
        <v>122</v>
      </c>
      <c r="I55" s="9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</row>
    <row r="56" s="91" customFormat="1" customHeight="1" spans="1:71">
      <c r="A56" s="94">
        <v>50</v>
      </c>
      <c r="B56" s="112" t="s">
        <v>37</v>
      </c>
      <c r="C56" s="94" t="s">
        <v>180</v>
      </c>
      <c r="D56" s="117" t="s">
        <v>125</v>
      </c>
      <c r="E56" s="115">
        <v>3300</v>
      </c>
      <c r="F56" s="115">
        <v>1152.3</v>
      </c>
      <c r="G56" s="115">
        <f t="shared" si="5"/>
        <v>4452.3</v>
      </c>
      <c r="H56" s="116" t="s">
        <v>128</v>
      </c>
      <c r="I56" s="94" t="s">
        <v>129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</row>
    <row r="57" s="91" customFormat="1" customHeight="1" spans="1:71">
      <c r="A57" s="94">
        <v>51</v>
      </c>
      <c r="B57" s="112" t="s">
        <v>37</v>
      </c>
      <c r="C57" s="94" t="s">
        <v>181</v>
      </c>
      <c r="D57" s="114" t="s">
        <v>121</v>
      </c>
      <c r="E57" s="115">
        <v>3300</v>
      </c>
      <c r="F57" s="115">
        <v>1600.8</v>
      </c>
      <c r="G57" s="115">
        <f t="shared" si="5"/>
        <v>4900.8</v>
      </c>
      <c r="H57" s="116" t="s">
        <v>128</v>
      </c>
      <c r="I57" s="94" t="s">
        <v>129</v>
      </c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</row>
    <row r="58" s="91" customFormat="1" customHeight="1" spans="1:71">
      <c r="A58" s="94">
        <v>52</v>
      </c>
      <c r="B58" s="112" t="s">
        <v>38</v>
      </c>
      <c r="C58" s="94" t="s">
        <v>182</v>
      </c>
      <c r="D58" s="114" t="s">
        <v>121</v>
      </c>
      <c r="E58" s="115">
        <v>4950</v>
      </c>
      <c r="F58" s="115">
        <v>2401.2</v>
      </c>
      <c r="G58" s="115">
        <f t="shared" si="5"/>
        <v>7351.2</v>
      </c>
      <c r="H58" s="116" t="s">
        <v>122</v>
      </c>
      <c r="I58" s="94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</row>
    <row r="59" s="91" customFormat="1" customHeight="1" spans="1:71">
      <c r="A59" s="94">
        <v>53</v>
      </c>
      <c r="B59" s="112" t="s">
        <v>38</v>
      </c>
      <c r="C59" s="123" t="s">
        <v>183</v>
      </c>
      <c r="D59" s="117" t="s">
        <v>125</v>
      </c>
      <c r="E59" s="115">
        <v>4950</v>
      </c>
      <c r="F59" s="115">
        <v>2401.2</v>
      </c>
      <c r="G59" s="115">
        <f t="shared" si="5"/>
        <v>7351.2</v>
      </c>
      <c r="H59" s="116" t="s">
        <v>122</v>
      </c>
      <c r="I59" s="94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</row>
    <row r="60" s="91" customFormat="1" customHeight="1" spans="1:71">
      <c r="A60" s="94">
        <v>54</v>
      </c>
      <c r="B60" s="112" t="s">
        <v>39</v>
      </c>
      <c r="C60" s="123" t="s">
        <v>184</v>
      </c>
      <c r="D60" s="117" t="s">
        <v>125</v>
      </c>
      <c r="E60" s="115">
        <v>4950</v>
      </c>
      <c r="F60" s="115">
        <v>2401.2</v>
      </c>
      <c r="G60" s="115">
        <f t="shared" si="5"/>
        <v>7351.2</v>
      </c>
      <c r="H60" s="116" t="s">
        <v>122</v>
      </c>
      <c r="I60" s="94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</row>
    <row r="61" s="91" customFormat="1" customHeight="1" spans="1:71">
      <c r="A61" s="94">
        <v>55</v>
      </c>
      <c r="B61" s="112" t="s">
        <v>39</v>
      </c>
      <c r="C61" s="123" t="s">
        <v>185</v>
      </c>
      <c r="D61" s="117" t="s">
        <v>125</v>
      </c>
      <c r="E61" s="115">
        <v>4950</v>
      </c>
      <c r="F61" s="115">
        <v>2401.2</v>
      </c>
      <c r="G61" s="115">
        <f t="shared" si="5"/>
        <v>7351.2</v>
      </c>
      <c r="H61" s="116" t="s">
        <v>122</v>
      </c>
      <c r="I61" s="94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</row>
    <row r="62" s="91" customFormat="1" customHeight="1" spans="1:71">
      <c r="A62" s="94">
        <v>56</v>
      </c>
      <c r="B62" s="112" t="s">
        <v>186</v>
      </c>
      <c r="C62" s="94" t="s">
        <v>187</v>
      </c>
      <c r="D62" s="117" t="s">
        <v>125</v>
      </c>
      <c r="E62" s="115">
        <v>3300</v>
      </c>
      <c r="F62" s="94">
        <v>1600.8</v>
      </c>
      <c r="G62" s="115">
        <f t="shared" si="5"/>
        <v>4900.8</v>
      </c>
      <c r="H62" s="116" t="s">
        <v>128</v>
      </c>
      <c r="I62" s="94" t="s">
        <v>129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</row>
    <row r="63" s="91" customFormat="1" customHeight="1" spans="1:71">
      <c r="A63" s="94">
        <v>57</v>
      </c>
      <c r="B63" s="112" t="s">
        <v>186</v>
      </c>
      <c r="C63" s="94" t="s">
        <v>188</v>
      </c>
      <c r="D63" s="114" t="s">
        <v>121</v>
      </c>
      <c r="E63" s="115">
        <v>3300</v>
      </c>
      <c r="F63" s="94">
        <v>1600.8</v>
      </c>
      <c r="G63" s="115">
        <f t="shared" si="5"/>
        <v>4900.8</v>
      </c>
      <c r="H63" s="116" t="s">
        <v>128</v>
      </c>
      <c r="I63" s="94" t="s">
        <v>129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</row>
    <row r="64" s="91" customFormat="1" customHeight="1" spans="1:71">
      <c r="A64" s="94">
        <v>58</v>
      </c>
      <c r="B64" s="112" t="s">
        <v>41</v>
      </c>
      <c r="C64" s="94" t="s">
        <v>189</v>
      </c>
      <c r="D64" s="114" t="s">
        <v>121</v>
      </c>
      <c r="E64" s="115">
        <v>4950</v>
      </c>
      <c r="F64" s="115">
        <v>2401.2</v>
      </c>
      <c r="G64" s="115">
        <f t="shared" ref="G64:G70" si="6">E64+F64</f>
        <v>7351.2</v>
      </c>
      <c r="H64" s="116" t="s">
        <v>122</v>
      </c>
      <c r="I64" s="94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</row>
    <row r="65" s="91" customFormat="1" customHeight="1" spans="1:71">
      <c r="A65" s="94">
        <v>59</v>
      </c>
      <c r="B65" s="112" t="s">
        <v>41</v>
      </c>
      <c r="C65" s="94" t="s">
        <v>190</v>
      </c>
      <c r="D65" s="114" t="s">
        <v>121</v>
      </c>
      <c r="E65" s="115">
        <v>4950</v>
      </c>
      <c r="F65" s="115">
        <v>2401.2</v>
      </c>
      <c r="G65" s="115">
        <f t="shared" si="6"/>
        <v>7351.2</v>
      </c>
      <c r="H65" s="116" t="s">
        <v>122</v>
      </c>
      <c r="I65" s="94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</row>
    <row r="66" s="91" customFormat="1" customHeight="1" spans="1:71">
      <c r="A66" s="94">
        <v>60</v>
      </c>
      <c r="B66" s="112" t="s">
        <v>41</v>
      </c>
      <c r="C66" s="94" t="s">
        <v>191</v>
      </c>
      <c r="D66" s="114" t="s">
        <v>125</v>
      </c>
      <c r="E66" s="115">
        <v>4950</v>
      </c>
      <c r="F66" s="115">
        <v>2401.2</v>
      </c>
      <c r="G66" s="115">
        <f t="shared" si="6"/>
        <v>7351.2</v>
      </c>
      <c r="H66" s="116" t="s">
        <v>122</v>
      </c>
      <c r="I66" s="94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</row>
    <row r="67" s="91" customFormat="1" customHeight="1" spans="1:71">
      <c r="A67" s="94">
        <v>61</v>
      </c>
      <c r="B67" s="112" t="s">
        <v>42</v>
      </c>
      <c r="C67" s="94" t="s">
        <v>192</v>
      </c>
      <c r="D67" s="114" t="s">
        <v>125</v>
      </c>
      <c r="E67" s="115">
        <v>4950</v>
      </c>
      <c r="F67" s="115">
        <v>2401.2</v>
      </c>
      <c r="G67" s="115">
        <f t="shared" si="6"/>
        <v>7351.2</v>
      </c>
      <c r="H67" s="126" t="s">
        <v>122</v>
      </c>
      <c r="I67" s="94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</row>
    <row r="68" s="91" customFormat="1" customHeight="1" spans="1:71">
      <c r="A68" s="94">
        <v>62</v>
      </c>
      <c r="B68" s="112" t="s">
        <v>42</v>
      </c>
      <c r="C68" s="94" t="s">
        <v>193</v>
      </c>
      <c r="D68" s="114" t="s">
        <v>125</v>
      </c>
      <c r="E68" s="115">
        <v>4950</v>
      </c>
      <c r="F68" s="115">
        <v>1728.45</v>
      </c>
      <c r="G68" s="115">
        <f t="shared" si="6"/>
        <v>6678.45</v>
      </c>
      <c r="H68" s="116" t="s">
        <v>122</v>
      </c>
      <c r="I68" s="94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</row>
    <row r="69" s="91" customFormat="1" customHeight="1" spans="1:71">
      <c r="A69" s="94">
        <v>63</v>
      </c>
      <c r="B69" s="112" t="s">
        <v>42</v>
      </c>
      <c r="C69" s="94" t="s">
        <v>194</v>
      </c>
      <c r="D69" s="114" t="s">
        <v>125</v>
      </c>
      <c r="E69" s="115">
        <v>3300</v>
      </c>
      <c r="F69" s="115">
        <v>1152.3</v>
      </c>
      <c r="G69" s="115">
        <f t="shared" si="6"/>
        <v>4452.3</v>
      </c>
      <c r="H69" s="116" t="s">
        <v>128</v>
      </c>
      <c r="I69" s="94" t="s">
        <v>129</v>
      </c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</row>
    <row r="70" s="91" customFormat="1" customHeight="1" spans="1:71">
      <c r="A70" s="94">
        <v>64</v>
      </c>
      <c r="B70" s="112" t="s">
        <v>43</v>
      </c>
      <c r="C70" s="94" t="s">
        <v>195</v>
      </c>
      <c r="D70" s="114" t="s">
        <v>125</v>
      </c>
      <c r="E70" s="115">
        <v>4950</v>
      </c>
      <c r="F70" s="115">
        <v>2401.2</v>
      </c>
      <c r="G70" s="115">
        <f t="shared" si="6"/>
        <v>7351.2</v>
      </c>
      <c r="H70" s="116" t="s">
        <v>122</v>
      </c>
      <c r="I70" s="94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</row>
    <row r="71" s="93" customFormat="1" ht="34.5" customHeight="1" spans="1:71">
      <c r="A71" s="127"/>
      <c r="B71" s="108" t="s">
        <v>196</v>
      </c>
      <c r="C71" s="109"/>
      <c r="D71" s="128"/>
      <c r="E71" s="129">
        <f>SUM(E72:E82)</f>
        <v>49500</v>
      </c>
      <c r="F71" s="128">
        <f>SUM(F72:F82)</f>
        <v>24012</v>
      </c>
      <c r="G71" s="129">
        <f>SUM(G72:G82)</f>
        <v>73512</v>
      </c>
      <c r="H71" s="130"/>
      <c r="I71" s="127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</row>
    <row r="72" s="91" customFormat="1" customHeight="1" spans="1:71">
      <c r="A72" s="94">
        <v>65</v>
      </c>
      <c r="B72" s="112" t="s">
        <v>45</v>
      </c>
      <c r="C72" s="94" t="s">
        <v>197</v>
      </c>
      <c r="D72" s="117" t="s">
        <v>125</v>
      </c>
      <c r="E72" s="115">
        <v>4950</v>
      </c>
      <c r="F72" s="115">
        <v>2401.2</v>
      </c>
      <c r="G72" s="115">
        <f t="shared" ref="G71:G90" si="7">E72+F72</f>
        <v>7351.2</v>
      </c>
      <c r="H72" s="116" t="s">
        <v>122</v>
      </c>
      <c r="I72" s="94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</row>
    <row r="73" s="91" customFormat="1" customHeight="1" spans="1:71">
      <c r="A73" s="94">
        <v>66</v>
      </c>
      <c r="B73" s="112" t="s">
        <v>45</v>
      </c>
      <c r="C73" s="94" t="s">
        <v>198</v>
      </c>
      <c r="D73" s="117" t="s">
        <v>125</v>
      </c>
      <c r="E73" s="115">
        <v>4950</v>
      </c>
      <c r="F73" s="115">
        <v>2401.2</v>
      </c>
      <c r="G73" s="115">
        <f t="shared" si="7"/>
        <v>7351.2</v>
      </c>
      <c r="H73" s="116" t="s">
        <v>122</v>
      </c>
      <c r="I73" s="94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</row>
    <row r="74" s="91" customFormat="1" customHeight="1" spans="1:71">
      <c r="A74" s="94">
        <v>67</v>
      </c>
      <c r="B74" s="112" t="s">
        <v>45</v>
      </c>
      <c r="C74" s="94" t="s">
        <v>199</v>
      </c>
      <c r="D74" s="117" t="s">
        <v>125</v>
      </c>
      <c r="E74" s="115">
        <v>4950</v>
      </c>
      <c r="F74" s="115">
        <v>2401.2</v>
      </c>
      <c r="G74" s="115">
        <f t="shared" si="7"/>
        <v>7351.2</v>
      </c>
      <c r="H74" s="116" t="s">
        <v>122</v>
      </c>
      <c r="I74" s="94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</row>
    <row r="75" s="91" customFormat="1" customHeight="1" spans="1:71">
      <c r="A75" s="94">
        <v>68</v>
      </c>
      <c r="B75" s="112" t="s">
        <v>46</v>
      </c>
      <c r="C75" s="115" t="s">
        <v>200</v>
      </c>
      <c r="D75" s="122" t="s">
        <v>125</v>
      </c>
      <c r="E75" s="115">
        <v>4950</v>
      </c>
      <c r="F75" s="115">
        <v>2401.2</v>
      </c>
      <c r="G75" s="115">
        <f t="shared" si="7"/>
        <v>7351.2</v>
      </c>
      <c r="H75" s="116" t="s">
        <v>122</v>
      </c>
      <c r="I75" s="94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</row>
    <row r="76" s="91" customFormat="1" customHeight="1" spans="1:71">
      <c r="A76" s="94">
        <v>69</v>
      </c>
      <c r="B76" s="112" t="s">
        <v>47</v>
      </c>
      <c r="C76" s="115" t="s">
        <v>201</v>
      </c>
      <c r="D76" s="122" t="s">
        <v>125</v>
      </c>
      <c r="E76" s="115">
        <v>4950</v>
      </c>
      <c r="F76" s="115">
        <v>2401.2</v>
      </c>
      <c r="G76" s="115">
        <f t="shared" si="7"/>
        <v>7351.2</v>
      </c>
      <c r="H76" s="116" t="s">
        <v>122</v>
      </c>
      <c r="I76" s="94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</row>
    <row r="77" s="91" customFormat="1" customHeight="1" spans="1:71">
      <c r="A77" s="94">
        <v>70</v>
      </c>
      <c r="B77" s="112" t="s">
        <v>47</v>
      </c>
      <c r="C77" s="115" t="s">
        <v>202</v>
      </c>
      <c r="D77" s="122" t="s">
        <v>125</v>
      </c>
      <c r="E77" s="115">
        <v>1650</v>
      </c>
      <c r="F77" s="115">
        <v>800.4</v>
      </c>
      <c r="G77" s="115">
        <f t="shared" si="7"/>
        <v>2450.4</v>
      </c>
      <c r="H77" s="116" t="s">
        <v>203</v>
      </c>
      <c r="I77" s="94" t="s">
        <v>204</v>
      </c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</row>
    <row r="78" s="91" customFormat="1" ht="21" customHeight="1" spans="1:71">
      <c r="A78" s="94">
        <v>71</v>
      </c>
      <c r="B78" s="112" t="s">
        <v>47</v>
      </c>
      <c r="C78" s="115" t="s">
        <v>205</v>
      </c>
      <c r="D78" s="122" t="s">
        <v>125</v>
      </c>
      <c r="E78" s="115">
        <v>4950</v>
      </c>
      <c r="F78" s="115">
        <v>2401.2</v>
      </c>
      <c r="G78" s="115">
        <f t="shared" si="7"/>
        <v>7351.2</v>
      </c>
      <c r="H78" s="116" t="s">
        <v>122</v>
      </c>
      <c r="I78" s="94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</row>
    <row r="79" s="91" customFormat="1" customHeight="1" spans="1:71">
      <c r="A79" s="94">
        <v>72</v>
      </c>
      <c r="B79" s="112" t="s">
        <v>47</v>
      </c>
      <c r="C79" s="115" t="s">
        <v>206</v>
      </c>
      <c r="D79" s="122" t="s">
        <v>125</v>
      </c>
      <c r="E79" s="115">
        <v>4950</v>
      </c>
      <c r="F79" s="115">
        <v>2401.2</v>
      </c>
      <c r="G79" s="115">
        <f t="shared" si="7"/>
        <v>7351.2</v>
      </c>
      <c r="H79" s="116" t="s">
        <v>122</v>
      </c>
      <c r="I79" s="94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</row>
    <row r="80" s="91" customFormat="1" customHeight="1" spans="1:71">
      <c r="A80" s="94">
        <v>73</v>
      </c>
      <c r="B80" s="112" t="s">
        <v>48</v>
      </c>
      <c r="C80" s="115" t="s">
        <v>207</v>
      </c>
      <c r="D80" s="122" t="s">
        <v>121</v>
      </c>
      <c r="E80" s="115">
        <v>4950</v>
      </c>
      <c r="F80" s="115">
        <v>2401.2</v>
      </c>
      <c r="G80" s="115">
        <f t="shared" si="7"/>
        <v>7351.2</v>
      </c>
      <c r="H80" s="116" t="s">
        <v>122</v>
      </c>
      <c r="I80" s="94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</row>
    <row r="81" s="91" customFormat="1" customHeight="1" spans="1:71">
      <c r="A81" s="94">
        <v>74</v>
      </c>
      <c r="B81" s="112" t="s">
        <v>48</v>
      </c>
      <c r="C81" s="115" t="s">
        <v>208</v>
      </c>
      <c r="D81" s="122" t="s">
        <v>121</v>
      </c>
      <c r="E81" s="115">
        <v>4950</v>
      </c>
      <c r="F81" s="115">
        <v>2401.2</v>
      </c>
      <c r="G81" s="115">
        <f t="shared" si="7"/>
        <v>7351.2</v>
      </c>
      <c r="H81" s="116" t="s">
        <v>122</v>
      </c>
      <c r="I81" s="94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</row>
    <row r="82" s="91" customFormat="1" ht="24" customHeight="1" spans="1:71">
      <c r="A82" s="94">
        <v>75</v>
      </c>
      <c r="B82" s="112" t="s">
        <v>48</v>
      </c>
      <c r="C82" s="98" t="s">
        <v>209</v>
      </c>
      <c r="D82" s="122" t="s">
        <v>125</v>
      </c>
      <c r="E82" s="115">
        <v>3300</v>
      </c>
      <c r="F82" s="115">
        <v>1600.8</v>
      </c>
      <c r="G82" s="115">
        <f t="shared" si="7"/>
        <v>4900.8</v>
      </c>
      <c r="H82" s="116" t="s">
        <v>128</v>
      </c>
      <c r="I82" s="94" t="s">
        <v>129</v>
      </c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</row>
    <row r="83" s="92" customFormat="1" ht="30.75" customHeight="1" spans="1:71">
      <c r="A83" s="107"/>
      <c r="B83" s="108" t="s">
        <v>210</v>
      </c>
      <c r="C83" s="109"/>
      <c r="D83" s="119"/>
      <c r="E83" s="110">
        <f>SUM(E84:E93)</f>
        <v>49500</v>
      </c>
      <c r="F83" s="110">
        <f>SUM(F84:F93)</f>
        <v>2401.2</v>
      </c>
      <c r="G83" s="110">
        <f>SUM(G84:G93)</f>
        <v>51901.2</v>
      </c>
      <c r="H83" s="111"/>
      <c r="I83" s="107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</row>
    <row r="84" s="91" customFormat="1" customHeight="1" spans="1:71">
      <c r="A84" s="94">
        <v>76</v>
      </c>
      <c r="B84" s="112" t="s">
        <v>50</v>
      </c>
      <c r="C84" s="115" t="s">
        <v>211</v>
      </c>
      <c r="D84" s="122" t="s">
        <v>121</v>
      </c>
      <c r="E84" s="115">
        <v>4950</v>
      </c>
      <c r="F84" s="115"/>
      <c r="G84" s="115">
        <f t="shared" si="7"/>
        <v>4950</v>
      </c>
      <c r="H84" s="116" t="s">
        <v>122</v>
      </c>
      <c r="I84" s="94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</row>
    <row r="85" s="91" customFormat="1" customHeight="1" spans="1:71">
      <c r="A85" s="94">
        <v>77</v>
      </c>
      <c r="B85" s="112" t="s">
        <v>50</v>
      </c>
      <c r="C85" s="123" t="s">
        <v>212</v>
      </c>
      <c r="D85" s="131" t="s">
        <v>125</v>
      </c>
      <c r="E85" s="115">
        <v>4950</v>
      </c>
      <c r="F85" s="115"/>
      <c r="G85" s="115">
        <f t="shared" si="7"/>
        <v>4950</v>
      </c>
      <c r="H85" s="116" t="s">
        <v>122</v>
      </c>
      <c r="I85" s="94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</row>
    <row r="86" s="91" customFormat="1" customHeight="1" spans="1:71">
      <c r="A86" s="94">
        <v>78</v>
      </c>
      <c r="B86" s="112" t="s">
        <v>50</v>
      </c>
      <c r="C86" s="123" t="s">
        <v>213</v>
      </c>
      <c r="D86" s="131" t="s">
        <v>121</v>
      </c>
      <c r="E86" s="115">
        <v>4950</v>
      </c>
      <c r="F86" s="115"/>
      <c r="G86" s="115">
        <f t="shared" si="7"/>
        <v>4950</v>
      </c>
      <c r="H86" s="116" t="s">
        <v>122</v>
      </c>
      <c r="I86" s="94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</row>
    <row r="87" s="91" customFormat="1" customHeight="1" spans="1:71">
      <c r="A87" s="94">
        <v>79</v>
      </c>
      <c r="B87" s="112" t="s">
        <v>50</v>
      </c>
      <c r="C87" s="123" t="s">
        <v>214</v>
      </c>
      <c r="D87" s="131" t="s">
        <v>125</v>
      </c>
      <c r="E87" s="115">
        <v>4950</v>
      </c>
      <c r="F87" s="115"/>
      <c r="G87" s="115">
        <f t="shared" si="7"/>
        <v>4950</v>
      </c>
      <c r="H87" s="116" t="s">
        <v>122</v>
      </c>
      <c r="I87" s="94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</row>
    <row r="88" s="91" customFormat="1" customHeight="1" spans="1:71">
      <c r="A88" s="94">
        <v>80</v>
      </c>
      <c r="B88" s="112" t="s">
        <v>50</v>
      </c>
      <c r="C88" s="123" t="s">
        <v>215</v>
      </c>
      <c r="D88" s="131" t="s">
        <v>125</v>
      </c>
      <c r="E88" s="115">
        <v>4950</v>
      </c>
      <c r="F88" s="115"/>
      <c r="G88" s="115">
        <f t="shared" si="7"/>
        <v>4950</v>
      </c>
      <c r="H88" s="116" t="s">
        <v>122</v>
      </c>
      <c r="I88" s="94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</row>
    <row r="89" s="91" customFormat="1" customHeight="1" spans="1:71">
      <c r="A89" s="94">
        <v>81</v>
      </c>
      <c r="B89" s="112" t="s">
        <v>50</v>
      </c>
      <c r="C89" s="123" t="s">
        <v>216</v>
      </c>
      <c r="D89" s="131" t="s">
        <v>125</v>
      </c>
      <c r="E89" s="115">
        <v>4950</v>
      </c>
      <c r="F89" s="115"/>
      <c r="G89" s="115">
        <f t="shared" si="7"/>
        <v>4950</v>
      </c>
      <c r="H89" s="116" t="s">
        <v>122</v>
      </c>
      <c r="I89" s="94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</row>
    <row r="90" s="91" customFormat="1" customHeight="1" spans="1:71">
      <c r="A90" s="94">
        <v>82</v>
      </c>
      <c r="B90" s="112" t="s">
        <v>50</v>
      </c>
      <c r="C90" s="123" t="s">
        <v>217</v>
      </c>
      <c r="D90" s="131" t="s">
        <v>125</v>
      </c>
      <c r="E90" s="115">
        <v>4950</v>
      </c>
      <c r="F90" s="115"/>
      <c r="G90" s="115">
        <f t="shared" si="7"/>
        <v>4950</v>
      </c>
      <c r="H90" s="116" t="s">
        <v>122</v>
      </c>
      <c r="I90" s="94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</row>
    <row r="91" s="91" customFormat="1" customHeight="1" spans="1:71">
      <c r="A91" s="94">
        <v>83</v>
      </c>
      <c r="B91" s="112" t="s">
        <v>50</v>
      </c>
      <c r="C91" s="123" t="s">
        <v>218</v>
      </c>
      <c r="D91" s="131" t="s">
        <v>125</v>
      </c>
      <c r="E91" s="115">
        <v>4950</v>
      </c>
      <c r="F91" s="115"/>
      <c r="G91" s="115">
        <v>4950</v>
      </c>
      <c r="H91" s="116" t="s">
        <v>122</v>
      </c>
      <c r="I91" s="94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</row>
    <row r="92" s="91" customFormat="1" customHeight="1" spans="1:71">
      <c r="A92" s="94">
        <v>84</v>
      </c>
      <c r="B92" s="112" t="s">
        <v>51</v>
      </c>
      <c r="C92" s="123" t="s">
        <v>219</v>
      </c>
      <c r="D92" s="132" t="s">
        <v>121</v>
      </c>
      <c r="E92" s="115">
        <v>4950</v>
      </c>
      <c r="F92" s="115"/>
      <c r="G92" s="115">
        <f t="shared" ref="G92:G100" si="8">E92+F92</f>
        <v>4950</v>
      </c>
      <c r="H92" s="116" t="s">
        <v>122</v>
      </c>
      <c r="I92" s="94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</row>
    <row r="93" s="91" customFormat="1" customHeight="1" spans="1:71">
      <c r="A93" s="94">
        <v>85</v>
      </c>
      <c r="B93" s="112" t="s">
        <v>52</v>
      </c>
      <c r="C93" s="123" t="s">
        <v>220</v>
      </c>
      <c r="D93" s="132" t="s">
        <v>125</v>
      </c>
      <c r="E93" s="115">
        <v>4950</v>
      </c>
      <c r="F93" s="118">
        <v>2401.2</v>
      </c>
      <c r="G93" s="115">
        <f t="shared" si="8"/>
        <v>7351.2</v>
      </c>
      <c r="H93" s="116" t="s">
        <v>122</v>
      </c>
      <c r="I93" s="94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</row>
    <row r="94" s="92" customFormat="1" ht="32.25" customHeight="1" spans="1:71">
      <c r="A94" s="107"/>
      <c r="B94" s="108" t="s">
        <v>221</v>
      </c>
      <c r="C94" s="109"/>
      <c r="D94" s="119"/>
      <c r="E94" s="110">
        <f>SUM(E95:E100)</f>
        <v>26400</v>
      </c>
      <c r="F94" s="119">
        <f>SUM(F95:F100)</f>
        <v>2401.2</v>
      </c>
      <c r="G94" s="110">
        <f t="shared" si="8"/>
        <v>28801.2</v>
      </c>
      <c r="H94" s="111"/>
      <c r="I94" s="107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</row>
    <row r="95" s="91" customFormat="1" ht="18" customHeight="1" spans="1:71">
      <c r="A95" s="94">
        <v>86</v>
      </c>
      <c r="B95" s="133" t="s">
        <v>54</v>
      </c>
      <c r="C95" s="94" t="s">
        <v>222</v>
      </c>
      <c r="D95" s="134" t="s">
        <v>125</v>
      </c>
      <c r="E95" s="115">
        <v>4950</v>
      </c>
      <c r="F95" s="115"/>
      <c r="G95" s="115">
        <f t="shared" si="8"/>
        <v>4950</v>
      </c>
      <c r="H95" s="116" t="s">
        <v>122</v>
      </c>
      <c r="I95" s="94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</row>
    <row r="96" s="91" customFormat="1" customHeight="1" spans="1:71">
      <c r="A96" s="94">
        <v>87</v>
      </c>
      <c r="B96" s="133" t="s">
        <v>54</v>
      </c>
      <c r="C96" s="94" t="s">
        <v>223</v>
      </c>
      <c r="D96" s="134" t="s">
        <v>125</v>
      </c>
      <c r="E96" s="115">
        <v>4950</v>
      </c>
      <c r="F96" s="115"/>
      <c r="G96" s="115">
        <f t="shared" si="8"/>
        <v>4950</v>
      </c>
      <c r="H96" s="116" t="s">
        <v>122</v>
      </c>
      <c r="I96" s="94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</row>
    <row r="97" s="91" customFormat="1" customHeight="1" spans="1:71">
      <c r="A97" s="94">
        <v>88</v>
      </c>
      <c r="B97" s="133" t="s">
        <v>55</v>
      </c>
      <c r="C97" s="94" t="s">
        <v>224</v>
      </c>
      <c r="D97" s="134" t="s">
        <v>125</v>
      </c>
      <c r="E97" s="115">
        <v>4950</v>
      </c>
      <c r="F97" s="115"/>
      <c r="G97" s="115">
        <f t="shared" si="8"/>
        <v>4950</v>
      </c>
      <c r="H97" s="116" t="s">
        <v>122</v>
      </c>
      <c r="I97" s="94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</row>
    <row r="98" s="91" customFormat="1" customHeight="1" spans="1:71">
      <c r="A98" s="94">
        <v>89</v>
      </c>
      <c r="B98" s="133" t="s">
        <v>55</v>
      </c>
      <c r="C98" s="94" t="s">
        <v>225</v>
      </c>
      <c r="D98" s="134" t="s">
        <v>121</v>
      </c>
      <c r="E98" s="115">
        <v>4950</v>
      </c>
      <c r="F98" s="115"/>
      <c r="G98" s="115">
        <f t="shared" si="8"/>
        <v>4950</v>
      </c>
      <c r="H98" s="116" t="s">
        <v>122</v>
      </c>
      <c r="I98" s="94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</row>
    <row r="99" s="91" customFormat="1" customHeight="1" spans="1:71">
      <c r="A99" s="94">
        <v>90</v>
      </c>
      <c r="B99" s="133" t="s">
        <v>56</v>
      </c>
      <c r="C99" s="94" t="s">
        <v>226</v>
      </c>
      <c r="D99" s="134" t="s">
        <v>121</v>
      </c>
      <c r="E99" s="115">
        <v>1650</v>
      </c>
      <c r="F99" s="115"/>
      <c r="G99" s="115">
        <f t="shared" si="8"/>
        <v>1650</v>
      </c>
      <c r="H99" s="116" t="s">
        <v>203</v>
      </c>
      <c r="I99" s="94" t="s">
        <v>204</v>
      </c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</row>
    <row r="100" s="91" customFormat="1" customHeight="1" spans="1:71">
      <c r="A100" s="94">
        <v>91</v>
      </c>
      <c r="B100" s="112" t="s">
        <v>57</v>
      </c>
      <c r="C100" s="94" t="s">
        <v>227</v>
      </c>
      <c r="D100" s="94" t="s">
        <v>121</v>
      </c>
      <c r="E100" s="115">
        <v>4950</v>
      </c>
      <c r="F100" s="115">
        <v>2401.2</v>
      </c>
      <c r="G100" s="115">
        <f t="shared" si="8"/>
        <v>7351.2</v>
      </c>
      <c r="H100" s="116" t="s">
        <v>122</v>
      </c>
      <c r="I100" s="94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</row>
    <row r="101" s="92" customFormat="1" ht="31.5" customHeight="1" spans="1:71">
      <c r="A101" s="107"/>
      <c r="B101" s="108" t="s">
        <v>228</v>
      </c>
      <c r="C101" s="109"/>
      <c r="D101" s="119"/>
      <c r="E101" s="110">
        <f>SUM(E102:E128)</f>
        <v>118800</v>
      </c>
      <c r="F101" s="119">
        <f>SUM(F102:F128)</f>
        <v>13606.8</v>
      </c>
      <c r="G101" s="110">
        <f>SUM(G102:G128)</f>
        <v>132406.8</v>
      </c>
      <c r="H101" s="111"/>
      <c r="I101" s="107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</row>
    <row r="102" s="91" customFormat="1" customHeight="1" spans="1:71">
      <c r="A102" s="94">
        <v>92</v>
      </c>
      <c r="B102" s="112" t="s">
        <v>59</v>
      </c>
      <c r="C102" s="135" t="s">
        <v>229</v>
      </c>
      <c r="D102" s="131" t="s">
        <v>125</v>
      </c>
      <c r="E102" s="115">
        <v>3300</v>
      </c>
      <c r="F102" s="115"/>
      <c r="G102" s="115">
        <f t="shared" ref="G101:G106" si="9">E102+F102</f>
        <v>3300</v>
      </c>
      <c r="H102" s="116" t="s">
        <v>230</v>
      </c>
      <c r="I102" s="94" t="s">
        <v>231</v>
      </c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="91" customFormat="1" customHeight="1" spans="1:71">
      <c r="A103" s="94">
        <v>93</v>
      </c>
      <c r="B103" s="112" t="s">
        <v>59</v>
      </c>
      <c r="C103" s="135" t="s">
        <v>232</v>
      </c>
      <c r="D103" s="131" t="s">
        <v>121</v>
      </c>
      <c r="E103" s="115">
        <v>4950</v>
      </c>
      <c r="F103" s="115"/>
      <c r="G103" s="115">
        <f t="shared" si="9"/>
        <v>4950</v>
      </c>
      <c r="H103" s="116" t="s">
        <v>122</v>
      </c>
      <c r="I103" s="94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</row>
    <row r="104" s="91" customFormat="1" customHeight="1" spans="1:71">
      <c r="A104" s="94">
        <v>94</v>
      </c>
      <c r="B104" s="112" t="s">
        <v>59</v>
      </c>
      <c r="C104" s="135" t="s">
        <v>233</v>
      </c>
      <c r="D104" s="131" t="s">
        <v>125</v>
      </c>
      <c r="E104" s="115">
        <v>4950</v>
      </c>
      <c r="F104" s="115"/>
      <c r="G104" s="115">
        <f t="shared" si="9"/>
        <v>4950</v>
      </c>
      <c r="H104" s="116" t="s">
        <v>122</v>
      </c>
      <c r="I104" s="94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</row>
    <row r="105" s="91" customFormat="1" customHeight="1" spans="1:71">
      <c r="A105" s="94">
        <v>95</v>
      </c>
      <c r="B105" s="112" t="s">
        <v>59</v>
      </c>
      <c r="C105" s="135" t="s">
        <v>234</v>
      </c>
      <c r="D105" s="131" t="s">
        <v>121</v>
      </c>
      <c r="E105" s="115">
        <v>4950</v>
      </c>
      <c r="F105" s="115"/>
      <c r="G105" s="115">
        <f t="shared" si="9"/>
        <v>4950</v>
      </c>
      <c r="H105" s="116" t="s">
        <v>122</v>
      </c>
      <c r="I105" s="94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</row>
    <row r="106" s="91" customFormat="1" customHeight="1" spans="1:71">
      <c r="A106" s="94">
        <v>96</v>
      </c>
      <c r="B106" s="112" t="s">
        <v>59</v>
      </c>
      <c r="C106" s="135" t="s">
        <v>235</v>
      </c>
      <c r="D106" s="131" t="s">
        <v>121</v>
      </c>
      <c r="E106" s="115">
        <v>4950</v>
      </c>
      <c r="F106" s="115"/>
      <c r="G106" s="115">
        <f t="shared" si="9"/>
        <v>4950</v>
      </c>
      <c r="H106" s="116" t="s">
        <v>122</v>
      </c>
      <c r="I106" s="94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</row>
    <row r="107" s="91" customFormat="1" customHeight="1" spans="1:71">
      <c r="A107" s="94">
        <v>97</v>
      </c>
      <c r="B107" s="112" t="s">
        <v>236</v>
      </c>
      <c r="C107" s="136" t="s">
        <v>237</v>
      </c>
      <c r="D107" s="115" t="s">
        <v>125</v>
      </c>
      <c r="E107" s="115">
        <v>4950</v>
      </c>
      <c r="F107" s="115"/>
      <c r="G107" s="115">
        <v>4950</v>
      </c>
      <c r="H107" s="116" t="s">
        <v>122</v>
      </c>
      <c r="I107" s="94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</row>
    <row r="108" s="91" customFormat="1" customHeight="1" spans="1:71">
      <c r="A108" s="94">
        <v>98</v>
      </c>
      <c r="B108" s="112" t="s">
        <v>60</v>
      </c>
      <c r="C108" s="136" t="s">
        <v>238</v>
      </c>
      <c r="D108" s="115" t="s">
        <v>121</v>
      </c>
      <c r="E108" s="115">
        <v>4950</v>
      </c>
      <c r="F108" s="115"/>
      <c r="G108" s="115">
        <f>E108+F108</f>
        <v>4950</v>
      </c>
      <c r="H108" s="116" t="s">
        <v>122</v>
      </c>
      <c r="I108" s="94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</row>
    <row r="109" s="91" customFormat="1" customHeight="1" spans="1:71">
      <c r="A109" s="94">
        <v>99</v>
      </c>
      <c r="B109" s="137" t="s">
        <v>239</v>
      </c>
      <c r="C109" s="120" t="s">
        <v>240</v>
      </c>
      <c r="D109" s="120" t="s">
        <v>121</v>
      </c>
      <c r="E109" s="120">
        <v>4950</v>
      </c>
      <c r="G109" s="115">
        <v>4950</v>
      </c>
      <c r="H109" s="116" t="s">
        <v>122</v>
      </c>
      <c r="I109" s="94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</row>
    <row r="110" s="91" customFormat="1" customHeight="1" spans="1:71">
      <c r="A110" s="94">
        <v>100</v>
      </c>
      <c r="B110" s="112" t="s">
        <v>61</v>
      </c>
      <c r="C110" s="123" t="s">
        <v>241</v>
      </c>
      <c r="D110" s="131" t="s">
        <v>121</v>
      </c>
      <c r="E110" s="115">
        <v>3300</v>
      </c>
      <c r="F110" s="115"/>
      <c r="G110" s="115">
        <f>E110+F110</f>
        <v>3300</v>
      </c>
      <c r="H110" s="116" t="s">
        <v>230</v>
      </c>
      <c r="I110" s="94" t="s">
        <v>231</v>
      </c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</row>
    <row r="111" s="91" customFormat="1" customHeight="1" spans="1:71">
      <c r="A111" s="94">
        <v>101</v>
      </c>
      <c r="B111" s="112" t="s">
        <v>61</v>
      </c>
      <c r="C111" s="123" t="s">
        <v>242</v>
      </c>
      <c r="D111" s="131" t="s">
        <v>125</v>
      </c>
      <c r="E111" s="115">
        <v>4950</v>
      </c>
      <c r="F111" s="115"/>
      <c r="G111" s="115">
        <f>E111+F111</f>
        <v>4950</v>
      </c>
      <c r="H111" s="116" t="s">
        <v>122</v>
      </c>
      <c r="I111" s="94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</row>
    <row r="112" s="91" customFormat="1" customHeight="1" spans="1:71">
      <c r="A112" s="94">
        <v>102</v>
      </c>
      <c r="B112" s="112" t="s">
        <v>62</v>
      </c>
      <c r="C112" s="123" t="s">
        <v>243</v>
      </c>
      <c r="D112" s="131" t="s">
        <v>125</v>
      </c>
      <c r="E112" s="115">
        <v>4950</v>
      </c>
      <c r="F112" s="115"/>
      <c r="G112" s="115">
        <f>E112+F112</f>
        <v>4950</v>
      </c>
      <c r="H112" s="116" t="s">
        <v>122</v>
      </c>
      <c r="I112" s="94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</row>
    <row r="113" s="91" customFormat="1" customHeight="1" spans="1:71">
      <c r="A113" s="94">
        <v>103</v>
      </c>
      <c r="B113" s="112" t="s">
        <v>63</v>
      </c>
      <c r="C113" s="123" t="s">
        <v>244</v>
      </c>
      <c r="D113" s="131" t="s">
        <v>121</v>
      </c>
      <c r="E113" s="115">
        <v>4950</v>
      </c>
      <c r="F113" s="115"/>
      <c r="G113" s="115">
        <f>E113+F113</f>
        <v>4950</v>
      </c>
      <c r="H113" s="116" t="s">
        <v>122</v>
      </c>
      <c r="I113" s="94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</row>
    <row r="114" s="91" customFormat="1" customHeight="1" spans="1:71">
      <c r="A114" s="94">
        <v>104</v>
      </c>
      <c r="B114" s="112" t="s">
        <v>245</v>
      </c>
      <c r="C114" s="91" t="s">
        <v>246</v>
      </c>
      <c r="D114" s="131" t="s">
        <v>121</v>
      </c>
      <c r="E114" s="115">
        <v>3300</v>
      </c>
      <c r="F114" s="115"/>
      <c r="G114" s="115">
        <v>3300</v>
      </c>
      <c r="H114" s="116" t="s">
        <v>128</v>
      </c>
      <c r="I114" s="94" t="s">
        <v>129</v>
      </c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</row>
    <row r="115" s="91" customFormat="1" customHeight="1" spans="1:71">
      <c r="A115" s="94">
        <v>105</v>
      </c>
      <c r="B115" s="112" t="s">
        <v>64</v>
      </c>
      <c r="C115" s="123" t="s">
        <v>247</v>
      </c>
      <c r="D115" s="131" t="s">
        <v>125</v>
      </c>
      <c r="E115" s="115">
        <v>4950</v>
      </c>
      <c r="F115" s="115"/>
      <c r="G115" s="115">
        <f>E115+F115</f>
        <v>4950</v>
      </c>
      <c r="H115" s="116" t="s">
        <v>122</v>
      </c>
      <c r="I115" s="94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</row>
    <row r="116" s="91" customFormat="1" customHeight="1" spans="1:71">
      <c r="A116" s="94">
        <v>106</v>
      </c>
      <c r="B116" s="112" t="s">
        <v>65</v>
      </c>
      <c r="C116" s="123" t="s">
        <v>248</v>
      </c>
      <c r="D116" s="131" t="s">
        <v>121</v>
      </c>
      <c r="E116" s="115">
        <v>4950</v>
      </c>
      <c r="F116" s="115"/>
      <c r="G116" s="115">
        <f>E116+F116</f>
        <v>4950</v>
      </c>
      <c r="H116" s="116" t="s">
        <v>122</v>
      </c>
      <c r="I116" s="94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</row>
    <row r="117" s="91" customFormat="1" customHeight="1" spans="1:71">
      <c r="A117" s="94">
        <v>107</v>
      </c>
      <c r="B117" s="112" t="s">
        <v>65</v>
      </c>
      <c r="C117" s="123" t="s">
        <v>249</v>
      </c>
      <c r="D117" s="131" t="s">
        <v>121</v>
      </c>
      <c r="E117" s="115">
        <v>3300</v>
      </c>
      <c r="F117" s="115"/>
      <c r="G117" s="115">
        <v>3300</v>
      </c>
      <c r="H117" s="116" t="s">
        <v>128</v>
      </c>
      <c r="I117" s="94" t="s">
        <v>129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</row>
    <row r="118" s="91" customFormat="1" customHeight="1" spans="1:71">
      <c r="A118" s="94">
        <v>108</v>
      </c>
      <c r="B118" s="97" t="s">
        <v>66</v>
      </c>
      <c r="C118" s="123" t="s">
        <v>250</v>
      </c>
      <c r="D118" s="131" t="s">
        <v>121</v>
      </c>
      <c r="E118" s="115">
        <v>4950</v>
      </c>
      <c r="F118" s="115"/>
      <c r="G118" s="115">
        <f t="shared" ref="G118:G124" si="10">E118+F118</f>
        <v>4950</v>
      </c>
      <c r="H118" s="116" t="s">
        <v>122</v>
      </c>
      <c r="I118" s="94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</row>
    <row r="119" s="91" customFormat="1" customHeight="1" spans="1:71">
      <c r="A119" s="94">
        <v>109</v>
      </c>
      <c r="B119" s="112" t="s">
        <v>67</v>
      </c>
      <c r="C119" s="123" t="s">
        <v>251</v>
      </c>
      <c r="D119" s="131" t="s">
        <v>121</v>
      </c>
      <c r="E119" s="115">
        <v>4950</v>
      </c>
      <c r="F119" s="115"/>
      <c r="G119" s="115">
        <f t="shared" si="10"/>
        <v>4950</v>
      </c>
      <c r="H119" s="116" t="s">
        <v>122</v>
      </c>
      <c r="I119" s="94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</row>
    <row r="120" s="91" customFormat="1" customHeight="1" spans="1:71">
      <c r="A120" s="94">
        <v>110</v>
      </c>
      <c r="B120" s="112" t="s">
        <v>68</v>
      </c>
      <c r="C120" s="123" t="s">
        <v>252</v>
      </c>
      <c r="D120" s="131" t="s">
        <v>125</v>
      </c>
      <c r="E120" s="115">
        <v>4950</v>
      </c>
      <c r="F120" s="115"/>
      <c r="G120" s="115">
        <f t="shared" si="10"/>
        <v>4950</v>
      </c>
      <c r="H120" s="116" t="s">
        <v>122</v>
      </c>
      <c r="I120" s="94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</row>
    <row r="121" s="94" customFormat="1" customHeight="1" spans="1:72">
      <c r="A121" s="94">
        <v>111</v>
      </c>
      <c r="B121" s="112" t="s">
        <v>69</v>
      </c>
      <c r="C121" s="115" t="s">
        <v>253</v>
      </c>
      <c r="D121" s="122" t="s">
        <v>125</v>
      </c>
      <c r="E121" s="115">
        <v>4950</v>
      </c>
      <c r="F121" s="115">
        <v>2401.2</v>
      </c>
      <c r="G121" s="115">
        <f t="shared" si="10"/>
        <v>7351.2</v>
      </c>
      <c r="H121" s="116" t="s">
        <v>122</v>
      </c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40"/>
    </row>
    <row r="122" s="94" customFormat="1" customHeight="1" spans="1:72">
      <c r="A122" s="94">
        <v>112</v>
      </c>
      <c r="B122" s="112" t="s">
        <v>70</v>
      </c>
      <c r="C122" s="115" t="s">
        <v>254</v>
      </c>
      <c r="D122" s="122" t="s">
        <v>125</v>
      </c>
      <c r="E122" s="115">
        <v>4950</v>
      </c>
      <c r="F122" s="115">
        <v>2401.2</v>
      </c>
      <c r="G122" s="115">
        <f t="shared" si="10"/>
        <v>7351.2</v>
      </c>
      <c r="H122" s="116" t="s">
        <v>122</v>
      </c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40"/>
    </row>
    <row r="123" s="94" customFormat="1" customHeight="1" spans="1:72">
      <c r="A123" s="94">
        <v>113</v>
      </c>
      <c r="B123" s="112" t="s">
        <v>70</v>
      </c>
      <c r="C123" s="115" t="s">
        <v>255</v>
      </c>
      <c r="D123" s="122" t="s">
        <v>125</v>
      </c>
      <c r="E123" s="115">
        <v>4950</v>
      </c>
      <c r="F123" s="115">
        <v>2401.2</v>
      </c>
      <c r="G123" s="115">
        <f t="shared" si="10"/>
        <v>7351.2</v>
      </c>
      <c r="H123" s="116" t="s">
        <v>122</v>
      </c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40"/>
    </row>
    <row r="124" s="91" customFormat="1" ht="21" customHeight="1" spans="1:71">
      <c r="A124" s="94">
        <v>114</v>
      </c>
      <c r="B124" s="138" t="s">
        <v>256</v>
      </c>
      <c r="C124" s="104" t="s">
        <v>257</v>
      </c>
      <c r="D124" s="122" t="s">
        <v>125</v>
      </c>
      <c r="E124" s="115">
        <v>3300</v>
      </c>
      <c r="F124" s="115">
        <v>1600.8</v>
      </c>
      <c r="G124" s="115">
        <f t="shared" si="10"/>
        <v>4900.8</v>
      </c>
      <c r="H124" s="116" t="s">
        <v>128</v>
      </c>
      <c r="I124" s="94" t="s">
        <v>129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</row>
    <row r="125" s="91" customFormat="1" ht="21" customHeight="1" spans="1:71">
      <c r="A125" s="94">
        <v>115</v>
      </c>
      <c r="B125" s="138" t="s">
        <v>256</v>
      </c>
      <c r="C125" s="104" t="s">
        <v>258</v>
      </c>
      <c r="D125" s="122" t="s">
        <v>125</v>
      </c>
      <c r="E125" s="115">
        <v>3300</v>
      </c>
      <c r="F125" s="115">
        <v>1600.8</v>
      </c>
      <c r="G125" s="115">
        <v>4900.8</v>
      </c>
      <c r="H125" s="116" t="s">
        <v>128</v>
      </c>
      <c r="I125" s="94" t="s">
        <v>129</v>
      </c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</row>
    <row r="126" s="91" customFormat="1" ht="21" customHeight="1" spans="1:71">
      <c r="A126" s="94">
        <v>116</v>
      </c>
      <c r="B126" s="138" t="s">
        <v>256</v>
      </c>
      <c r="C126" s="104" t="s">
        <v>259</v>
      </c>
      <c r="D126" s="122" t="s">
        <v>125</v>
      </c>
      <c r="E126" s="115">
        <v>3300</v>
      </c>
      <c r="F126" s="115">
        <v>1600.8</v>
      </c>
      <c r="G126" s="115">
        <f>E126+F126</f>
        <v>4900.8</v>
      </c>
      <c r="H126" s="116" t="s">
        <v>128</v>
      </c>
      <c r="I126" s="94" t="s">
        <v>129</v>
      </c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</row>
    <row r="127" s="91" customFormat="1" ht="21" customHeight="1" spans="1:71">
      <c r="A127" s="94">
        <v>117</v>
      </c>
      <c r="B127" s="138" t="s">
        <v>256</v>
      </c>
      <c r="C127" s="104" t="s">
        <v>260</v>
      </c>
      <c r="D127" s="122" t="s">
        <v>125</v>
      </c>
      <c r="E127" s="115">
        <v>3300</v>
      </c>
      <c r="F127" s="115">
        <v>1600.8</v>
      </c>
      <c r="G127" s="115">
        <v>4900.8</v>
      </c>
      <c r="H127" s="116" t="s">
        <v>128</v>
      </c>
      <c r="I127" s="94" t="s">
        <v>129</v>
      </c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</row>
    <row r="128" s="91" customFormat="1" ht="21" customHeight="1" spans="1:71">
      <c r="A128" s="94">
        <v>118</v>
      </c>
      <c r="B128" s="138" t="s">
        <v>261</v>
      </c>
      <c r="C128" s="104" t="s">
        <v>262</v>
      </c>
      <c r="D128" s="104" t="s">
        <v>125</v>
      </c>
      <c r="E128" s="115">
        <v>3300</v>
      </c>
      <c r="F128" s="115"/>
      <c r="G128" s="115">
        <v>3300</v>
      </c>
      <c r="H128" s="116" t="s">
        <v>128</v>
      </c>
      <c r="I128" s="94" t="s">
        <v>129</v>
      </c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</row>
    <row r="129" s="92" customFormat="1" ht="33.75" customHeight="1" spans="1:71">
      <c r="A129" s="107"/>
      <c r="B129" s="141" t="s">
        <v>263</v>
      </c>
      <c r="C129" s="142"/>
      <c r="D129" s="143"/>
      <c r="E129" s="110">
        <f>SUM(E130:E155)</f>
        <v>127050</v>
      </c>
      <c r="F129" s="110">
        <f>SUM(F130:F155)</f>
        <v>32816.4</v>
      </c>
      <c r="G129" s="110">
        <f>SUM(G130:G155)</f>
        <v>159866.4</v>
      </c>
      <c r="H129" s="111"/>
      <c r="I129" s="107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</row>
    <row r="130" s="95" customFormat="1" customHeight="1" spans="1:71">
      <c r="A130" s="94">
        <v>119</v>
      </c>
      <c r="B130" s="83" t="s">
        <v>72</v>
      </c>
      <c r="C130" s="72" t="s">
        <v>264</v>
      </c>
      <c r="D130" s="77" t="s">
        <v>125</v>
      </c>
      <c r="E130" s="67">
        <v>4950</v>
      </c>
      <c r="F130" s="67"/>
      <c r="G130" s="67">
        <f t="shared" ref="G129:G138" si="11">E130+F130</f>
        <v>4950</v>
      </c>
      <c r="H130" s="144" t="s">
        <v>122</v>
      </c>
      <c r="I130" s="94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7"/>
      <c r="BM130" s="147"/>
      <c r="BN130" s="147"/>
      <c r="BO130" s="147"/>
      <c r="BP130" s="147"/>
      <c r="BQ130" s="147"/>
      <c r="BR130" s="147"/>
      <c r="BS130" s="147"/>
    </row>
    <row r="131" s="95" customFormat="1" customHeight="1" spans="1:71">
      <c r="A131" s="94">
        <v>120</v>
      </c>
      <c r="B131" s="83" t="s">
        <v>73</v>
      </c>
      <c r="C131" s="67" t="s">
        <v>265</v>
      </c>
      <c r="D131" s="37" t="s">
        <v>125</v>
      </c>
      <c r="E131" s="67">
        <v>4950</v>
      </c>
      <c r="F131" s="67"/>
      <c r="G131" s="67">
        <f t="shared" si="11"/>
        <v>4950</v>
      </c>
      <c r="H131" s="144" t="s">
        <v>122</v>
      </c>
      <c r="I131" s="94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  <c r="BI131" s="147"/>
      <c r="BJ131" s="147"/>
      <c r="BK131" s="147"/>
      <c r="BL131" s="147"/>
      <c r="BM131" s="147"/>
      <c r="BN131" s="147"/>
      <c r="BO131" s="147"/>
      <c r="BP131" s="147"/>
      <c r="BQ131" s="147"/>
      <c r="BR131" s="147"/>
      <c r="BS131" s="147"/>
    </row>
    <row r="132" s="95" customFormat="1" customHeight="1" spans="1:71">
      <c r="A132" s="94">
        <v>121</v>
      </c>
      <c r="B132" s="83" t="s">
        <v>74</v>
      </c>
      <c r="C132" s="67" t="s">
        <v>266</v>
      </c>
      <c r="D132" s="37" t="s">
        <v>121</v>
      </c>
      <c r="E132" s="67">
        <v>4950</v>
      </c>
      <c r="F132" s="67"/>
      <c r="G132" s="67">
        <f t="shared" si="11"/>
        <v>4950</v>
      </c>
      <c r="H132" s="144" t="s">
        <v>122</v>
      </c>
      <c r="I132" s="94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7"/>
      <c r="BM132" s="147"/>
      <c r="BN132" s="147"/>
      <c r="BO132" s="147"/>
      <c r="BP132" s="147"/>
      <c r="BQ132" s="147"/>
      <c r="BR132" s="147"/>
      <c r="BS132" s="147"/>
    </row>
    <row r="133" s="95" customFormat="1" customHeight="1" spans="1:71">
      <c r="A133" s="94">
        <v>122</v>
      </c>
      <c r="B133" s="83" t="s">
        <v>75</v>
      </c>
      <c r="C133" s="67" t="s">
        <v>267</v>
      </c>
      <c r="D133" s="37" t="s">
        <v>121</v>
      </c>
      <c r="E133" s="67">
        <v>4950</v>
      </c>
      <c r="F133" s="67"/>
      <c r="G133" s="67">
        <f t="shared" si="11"/>
        <v>4950</v>
      </c>
      <c r="H133" s="144" t="s">
        <v>122</v>
      </c>
      <c r="I133" s="94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47"/>
      <c r="BN133" s="147"/>
      <c r="BO133" s="147"/>
      <c r="BP133" s="147"/>
      <c r="BQ133" s="147"/>
      <c r="BR133" s="147"/>
      <c r="BS133" s="147"/>
    </row>
    <row r="134" s="95" customFormat="1" customHeight="1" spans="1:71">
      <c r="A134" s="94">
        <v>123</v>
      </c>
      <c r="B134" s="83" t="s">
        <v>75</v>
      </c>
      <c r="C134" s="67" t="s">
        <v>268</v>
      </c>
      <c r="D134" s="37" t="s">
        <v>121</v>
      </c>
      <c r="E134" s="67">
        <v>4950</v>
      </c>
      <c r="F134" s="67"/>
      <c r="G134" s="67">
        <f t="shared" si="11"/>
        <v>4950</v>
      </c>
      <c r="H134" s="144" t="s">
        <v>122</v>
      </c>
      <c r="I134" s="94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47"/>
      <c r="BN134" s="147"/>
      <c r="BO134" s="147"/>
      <c r="BP134" s="147"/>
      <c r="BQ134" s="147"/>
      <c r="BR134" s="147"/>
      <c r="BS134" s="147"/>
    </row>
    <row r="135" s="95" customFormat="1" customHeight="1" spans="1:71">
      <c r="A135" s="94">
        <v>124</v>
      </c>
      <c r="B135" s="83" t="s">
        <v>75</v>
      </c>
      <c r="C135" s="67" t="s">
        <v>269</v>
      </c>
      <c r="D135" s="37" t="s">
        <v>121</v>
      </c>
      <c r="E135" s="67">
        <v>4950</v>
      </c>
      <c r="F135" s="67"/>
      <c r="G135" s="67">
        <f t="shared" si="11"/>
        <v>4950</v>
      </c>
      <c r="H135" s="144" t="s">
        <v>122</v>
      </c>
      <c r="I135" s="94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7"/>
      <c r="BM135" s="147"/>
      <c r="BN135" s="147"/>
      <c r="BO135" s="147"/>
      <c r="BP135" s="147"/>
      <c r="BQ135" s="147"/>
      <c r="BR135" s="147"/>
      <c r="BS135" s="147"/>
    </row>
    <row r="136" s="95" customFormat="1" customHeight="1" spans="1:71">
      <c r="A136" s="94">
        <v>125</v>
      </c>
      <c r="B136" s="83" t="s">
        <v>75</v>
      </c>
      <c r="C136" s="67" t="s">
        <v>270</v>
      </c>
      <c r="D136" s="37" t="s">
        <v>121</v>
      </c>
      <c r="E136" s="67">
        <v>4950</v>
      </c>
      <c r="F136" s="67"/>
      <c r="G136" s="67">
        <f t="shared" si="11"/>
        <v>4950</v>
      </c>
      <c r="H136" s="144" t="s">
        <v>122</v>
      </c>
      <c r="I136" s="94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7"/>
      <c r="BO136" s="147"/>
      <c r="BP136" s="147"/>
      <c r="BQ136" s="147"/>
      <c r="BR136" s="147"/>
      <c r="BS136" s="147"/>
    </row>
    <row r="137" s="95" customFormat="1" customHeight="1" spans="1:71">
      <c r="A137" s="94">
        <v>126</v>
      </c>
      <c r="B137" s="83" t="s">
        <v>76</v>
      </c>
      <c r="C137" s="67" t="s">
        <v>271</v>
      </c>
      <c r="D137" s="37" t="s">
        <v>121</v>
      </c>
      <c r="E137" s="67">
        <v>4950</v>
      </c>
      <c r="F137" s="67"/>
      <c r="G137" s="67">
        <f t="shared" si="11"/>
        <v>4950</v>
      </c>
      <c r="H137" s="144" t="s">
        <v>122</v>
      </c>
      <c r="I137" s="94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7"/>
      <c r="BM137" s="147"/>
      <c r="BN137" s="147"/>
      <c r="BO137" s="147"/>
      <c r="BP137" s="147"/>
      <c r="BQ137" s="147"/>
      <c r="BR137" s="147"/>
      <c r="BS137" s="147"/>
    </row>
    <row r="138" s="95" customFormat="1" customHeight="1" spans="1:71">
      <c r="A138" s="94">
        <v>127</v>
      </c>
      <c r="B138" s="83" t="s">
        <v>77</v>
      </c>
      <c r="C138" s="67" t="s">
        <v>272</v>
      </c>
      <c r="D138" s="37" t="s">
        <v>121</v>
      </c>
      <c r="E138" s="67">
        <v>4950</v>
      </c>
      <c r="F138" s="67"/>
      <c r="G138" s="67">
        <f t="shared" si="11"/>
        <v>4950</v>
      </c>
      <c r="H138" s="144" t="s">
        <v>122</v>
      </c>
      <c r="I138" s="94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147"/>
      <c r="BN138" s="147"/>
      <c r="BO138" s="147"/>
      <c r="BP138" s="147"/>
      <c r="BQ138" s="147"/>
      <c r="BR138" s="147"/>
      <c r="BS138" s="147"/>
    </row>
    <row r="139" s="95" customFormat="1" customHeight="1" spans="1:71">
      <c r="A139" s="94">
        <v>128</v>
      </c>
      <c r="B139" s="83" t="s">
        <v>77</v>
      </c>
      <c r="C139" s="72" t="s">
        <v>273</v>
      </c>
      <c r="D139" s="37" t="s">
        <v>121</v>
      </c>
      <c r="E139" s="67">
        <v>4950</v>
      </c>
      <c r="F139" s="67"/>
      <c r="G139" s="67">
        <v>4950</v>
      </c>
      <c r="H139" s="144" t="s">
        <v>122</v>
      </c>
      <c r="I139" s="94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7"/>
      <c r="BM139" s="147"/>
      <c r="BN139" s="147"/>
      <c r="BO139" s="147"/>
      <c r="BP139" s="147"/>
      <c r="BQ139" s="147"/>
      <c r="BR139" s="147"/>
      <c r="BS139" s="147"/>
    </row>
    <row r="140" s="95" customFormat="1" customHeight="1" spans="1:71">
      <c r="A140" s="94">
        <v>129</v>
      </c>
      <c r="B140" s="83" t="s">
        <v>77</v>
      </c>
      <c r="C140" s="72" t="s">
        <v>274</v>
      </c>
      <c r="D140" s="37" t="s">
        <v>121</v>
      </c>
      <c r="E140" s="67">
        <v>4950</v>
      </c>
      <c r="F140" s="67"/>
      <c r="G140" s="67">
        <v>4950</v>
      </c>
      <c r="H140" s="144" t="s">
        <v>122</v>
      </c>
      <c r="I140" s="94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147"/>
      <c r="BN140" s="147"/>
      <c r="BO140" s="147"/>
      <c r="BP140" s="147"/>
      <c r="BQ140" s="147"/>
      <c r="BR140" s="147"/>
      <c r="BS140" s="147"/>
    </row>
    <row r="141" s="95" customFormat="1" customHeight="1" spans="1:71">
      <c r="A141" s="94">
        <v>130</v>
      </c>
      <c r="B141" s="83" t="s">
        <v>78</v>
      </c>
      <c r="C141" s="67" t="s">
        <v>275</v>
      </c>
      <c r="D141" s="37" t="s">
        <v>121</v>
      </c>
      <c r="E141" s="67">
        <v>4950</v>
      </c>
      <c r="F141" s="67"/>
      <c r="G141" s="67">
        <f t="shared" ref="G141:G161" si="12">E141+F141</f>
        <v>4950</v>
      </c>
      <c r="H141" s="144" t="s">
        <v>122</v>
      </c>
      <c r="I141" s="94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147"/>
      <c r="BN141" s="147"/>
      <c r="BO141" s="147"/>
      <c r="BP141" s="147"/>
      <c r="BQ141" s="147"/>
      <c r="BR141" s="147"/>
      <c r="BS141" s="147"/>
    </row>
    <row r="142" s="95" customFormat="1" customHeight="1" spans="1:71">
      <c r="A142" s="94">
        <v>131</v>
      </c>
      <c r="B142" s="83" t="s">
        <v>276</v>
      </c>
      <c r="C142" s="67" t="s">
        <v>277</v>
      </c>
      <c r="D142" s="77" t="s">
        <v>125</v>
      </c>
      <c r="E142" s="67">
        <v>4950</v>
      </c>
      <c r="F142" s="67">
        <v>2401.2</v>
      </c>
      <c r="G142" s="67">
        <f t="shared" si="12"/>
        <v>7351.2</v>
      </c>
      <c r="H142" s="144" t="s">
        <v>122</v>
      </c>
      <c r="I142" s="94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  <c r="BI142" s="147"/>
      <c r="BJ142" s="147"/>
      <c r="BK142" s="147"/>
      <c r="BL142" s="147"/>
      <c r="BM142" s="147"/>
      <c r="BN142" s="147"/>
      <c r="BO142" s="147"/>
      <c r="BP142" s="147"/>
      <c r="BQ142" s="147"/>
      <c r="BR142" s="147"/>
      <c r="BS142" s="147"/>
    </row>
    <row r="143" s="95" customFormat="1" customHeight="1" spans="1:71">
      <c r="A143" s="94">
        <v>132</v>
      </c>
      <c r="B143" s="83" t="s">
        <v>276</v>
      </c>
      <c r="C143" s="67" t="s">
        <v>278</v>
      </c>
      <c r="D143" s="77" t="s">
        <v>125</v>
      </c>
      <c r="E143" s="67">
        <v>4950</v>
      </c>
      <c r="F143" s="67">
        <v>2401.2</v>
      </c>
      <c r="G143" s="67">
        <f t="shared" si="12"/>
        <v>7351.2</v>
      </c>
      <c r="H143" s="144" t="s">
        <v>122</v>
      </c>
      <c r="I143" s="94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  <c r="BI143" s="147"/>
      <c r="BJ143" s="147"/>
      <c r="BK143" s="147"/>
      <c r="BL143" s="147"/>
      <c r="BM143" s="147"/>
      <c r="BN143" s="147"/>
      <c r="BO143" s="147"/>
      <c r="BP143" s="147"/>
      <c r="BQ143" s="147"/>
      <c r="BR143" s="147"/>
      <c r="BS143" s="147"/>
    </row>
    <row r="144" s="95" customFormat="1" customHeight="1" spans="1:71">
      <c r="A144" s="94">
        <v>133</v>
      </c>
      <c r="B144" s="83" t="s">
        <v>276</v>
      </c>
      <c r="C144" s="67" t="s">
        <v>279</v>
      </c>
      <c r="D144" s="77" t="s">
        <v>121</v>
      </c>
      <c r="E144" s="67">
        <v>4950</v>
      </c>
      <c r="F144" s="67">
        <v>2401.2</v>
      </c>
      <c r="G144" s="67">
        <f t="shared" si="12"/>
        <v>7351.2</v>
      </c>
      <c r="H144" s="144" t="s">
        <v>122</v>
      </c>
      <c r="I144" s="94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7"/>
      <c r="BM144" s="147"/>
      <c r="BN144" s="147"/>
      <c r="BO144" s="147"/>
      <c r="BP144" s="147"/>
      <c r="BQ144" s="147"/>
      <c r="BR144" s="147"/>
      <c r="BS144" s="147"/>
    </row>
    <row r="145" s="95" customFormat="1" customHeight="1" spans="1:71">
      <c r="A145" s="94">
        <v>134</v>
      </c>
      <c r="B145" s="83" t="s">
        <v>276</v>
      </c>
      <c r="C145" s="67" t="s">
        <v>280</v>
      </c>
      <c r="D145" s="77" t="s">
        <v>121</v>
      </c>
      <c r="E145" s="67">
        <v>4950</v>
      </c>
      <c r="F145" s="67">
        <v>2401.2</v>
      </c>
      <c r="G145" s="67">
        <f t="shared" si="12"/>
        <v>7351.2</v>
      </c>
      <c r="H145" s="144" t="s">
        <v>122</v>
      </c>
      <c r="I145" s="94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  <c r="BI145" s="147"/>
      <c r="BJ145" s="147"/>
      <c r="BK145" s="147"/>
      <c r="BL145" s="147"/>
      <c r="BM145" s="147"/>
      <c r="BN145" s="147"/>
      <c r="BO145" s="147"/>
      <c r="BP145" s="147"/>
      <c r="BQ145" s="147"/>
      <c r="BR145" s="147"/>
      <c r="BS145" s="147"/>
    </row>
    <row r="146" s="95" customFormat="1" customHeight="1" spans="1:71">
      <c r="A146" s="94">
        <v>135</v>
      </c>
      <c r="B146" s="83" t="s">
        <v>276</v>
      </c>
      <c r="C146" s="67" t="s">
        <v>281</v>
      </c>
      <c r="D146" s="77" t="s">
        <v>121</v>
      </c>
      <c r="E146" s="67">
        <v>4950</v>
      </c>
      <c r="F146" s="67">
        <v>2401.2</v>
      </c>
      <c r="G146" s="67">
        <f t="shared" si="12"/>
        <v>7351.2</v>
      </c>
      <c r="H146" s="144" t="s">
        <v>122</v>
      </c>
      <c r="I146" s="94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47"/>
      <c r="BL146" s="147"/>
      <c r="BM146" s="147"/>
      <c r="BN146" s="147"/>
      <c r="BO146" s="147"/>
      <c r="BP146" s="147"/>
      <c r="BQ146" s="147"/>
      <c r="BR146" s="147"/>
      <c r="BS146" s="147"/>
    </row>
    <row r="147" s="95" customFormat="1" customHeight="1" spans="1:71">
      <c r="A147" s="94">
        <v>136</v>
      </c>
      <c r="B147" s="83" t="s">
        <v>276</v>
      </c>
      <c r="C147" s="67" t="s">
        <v>282</v>
      </c>
      <c r="D147" s="77" t="s">
        <v>121</v>
      </c>
      <c r="E147" s="67">
        <v>4950</v>
      </c>
      <c r="F147" s="67">
        <v>2401.2</v>
      </c>
      <c r="G147" s="67">
        <f t="shared" si="12"/>
        <v>7351.2</v>
      </c>
      <c r="H147" s="144" t="s">
        <v>122</v>
      </c>
      <c r="I147" s="94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  <c r="BI147" s="147"/>
      <c r="BJ147" s="147"/>
      <c r="BK147" s="147"/>
      <c r="BL147" s="147"/>
      <c r="BM147" s="147"/>
      <c r="BN147" s="147"/>
      <c r="BO147" s="147"/>
      <c r="BP147" s="147"/>
      <c r="BQ147" s="147"/>
      <c r="BR147" s="147"/>
      <c r="BS147" s="147"/>
    </row>
    <row r="148" s="95" customFormat="1" customHeight="1" spans="1:71">
      <c r="A148" s="94">
        <v>137</v>
      </c>
      <c r="B148" s="83" t="s">
        <v>276</v>
      </c>
      <c r="C148" s="67" t="s">
        <v>283</v>
      </c>
      <c r="D148" s="77" t="s">
        <v>125</v>
      </c>
      <c r="E148" s="67">
        <v>4950</v>
      </c>
      <c r="F148" s="67">
        <v>2401.2</v>
      </c>
      <c r="G148" s="67">
        <f t="shared" si="12"/>
        <v>7351.2</v>
      </c>
      <c r="H148" s="144" t="s">
        <v>122</v>
      </c>
      <c r="I148" s="94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147"/>
      <c r="BP148" s="147"/>
      <c r="BQ148" s="147"/>
      <c r="BR148" s="147"/>
      <c r="BS148" s="147"/>
    </row>
    <row r="149" s="95" customFormat="1" customHeight="1" spans="1:71">
      <c r="A149" s="94">
        <v>138</v>
      </c>
      <c r="B149" s="83" t="s">
        <v>276</v>
      </c>
      <c r="C149" s="67" t="s">
        <v>284</v>
      </c>
      <c r="D149" s="77" t="s">
        <v>121</v>
      </c>
      <c r="E149" s="67">
        <v>4950</v>
      </c>
      <c r="F149" s="67">
        <v>2401.2</v>
      </c>
      <c r="G149" s="67">
        <f t="shared" si="12"/>
        <v>7351.2</v>
      </c>
      <c r="H149" s="144" t="s">
        <v>122</v>
      </c>
      <c r="I149" s="94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47"/>
      <c r="BL149" s="147"/>
      <c r="BM149" s="147"/>
      <c r="BN149" s="147"/>
      <c r="BO149" s="147"/>
      <c r="BP149" s="147"/>
      <c r="BQ149" s="147"/>
      <c r="BR149" s="147"/>
      <c r="BS149" s="147"/>
    </row>
    <row r="150" s="95" customFormat="1" customHeight="1" spans="1:71">
      <c r="A150" s="94">
        <v>139</v>
      </c>
      <c r="B150" s="83" t="s">
        <v>276</v>
      </c>
      <c r="C150" s="67" t="s">
        <v>285</v>
      </c>
      <c r="D150" s="77" t="s">
        <v>121</v>
      </c>
      <c r="E150" s="67">
        <v>4950</v>
      </c>
      <c r="F150" s="67">
        <v>2401.2</v>
      </c>
      <c r="G150" s="67">
        <f t="shared" si="12"/>
        <v>7351.2</v>
      </c>
      <c r="H150" s="144" t="s">
        <v>122</v>
      </c>
      <c r="I150" s="94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7"/>
      <c r="BM150" s="147"/>
      <c r="BN150" s="147"/>
      <c r="BO150" s="147"/>
      <c r="BP150" s="147"/>
      <c r="BQ150" s="147"/>
      <c r="BR150" s="147"/>
      <c r="BS150" s="147"/>
    </row>
    <row r="151" s="95" customFormat="1" customHeight="1" spans="1:71">
      <c r="A151" s="94">
        <v>140</v>
      </c>
      <c r="B151" s="83" t="s">
        <v>276</v>
      </c>
      <c r="C151" s="72" t="s">
        <v>286</v>
      </c>
      <c r="D151" s="77" t="s">
        <v>125</v>
      </c>
      <c r="E151" s="67">
        <v>3300</v>
      </c>
      <c r="F151" s="67">
        <v>1600.8</v>
      </c>
      <c r="G151" s="67">
        <f t="shared" si="12"/>
        <v>4900.8</v>
      </c>
      <c r="H151" s="144" t="s">
        <v>128</v>
      </c>
      <c r="I151" s="94" t="s">
        <v>129</v>
      </c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  <c r="BI151" s="147"/>
      <c r="BJ151" s="147"/>
      <c r="BK151" s="147"/>
      <c r="BL151" s="147"/>
      <c r="BM151" s="147"/>
      <c r="BN151" s="147"/>
      <c r="BO151" s="147"/>
      <c r="BP151" s="147"/>
      <c r="BQ151" s="147"/>
      <c r="BR151" s="147"/>
      <c r="BS151" s="147"/>
    </row>
    <row r="152" s="95" customFormat="1" customHeight="1" spans="1:71">
      <c r="A152" s="94">
        <v>141</v>
      </c>
      <c r="B152" s="83" t="s">
        <v>80</v>
      </c>
      <c r="C152" s="72" t="s">
        <v>287</v>
      </c>
      <c r="D152" s="77" t="s">
        <v>125</v>
      </c>
      <c r="E152" s="67">
        <v>4950</v>
      </c>
      <c r="F152" s="67">
        <v>2401.2</v>
      </c>
      <c r="G152" s="67">
        <f t="shared" si="12"/>
        <v>7351.2</v>
      </c>
      <c r="H152" s="144" t="s">
        <v>122</v>
      </c>
      <c r="I152" s="94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7"/>
      <c r="BM152" s="147"/>
      <c r="BN152" s="147"/>
      <c r="BO152" s="147"/>
      <c r="BP152" s="147"/>
      <c r="BQ152" s="147"/>
      <c r="BR152" s="147"/>
      <c r="BS152" s="147"/>
    </row>
    <row r="153" s="95" customFormat="1" customHeight="1" spans="1:71">
      <c r="A153" s="94">
        <v>142</v>
      </c>
      <c r="B153" s="83" t="s">
        <v>81</v>
      </c>
      <c r="C153" s="72" t="s">
        <v>288</v>
      </c>
      <c r="D153" s="77" t="s">
        <v>121</v>
      </c>
      <c r="E153" s="67">
        <v>4950</v>
      </c>
      <c r="F153" s="67">
        <v>2401.2</v>
      </c>
      <c r="G153" s="67">
        <f t="shared" si="12"/>
        <v>7351.2</v>
      </c>
      <c r="H153" s="144" t="s">
        <v>122</v>
      </c>
      <c r="I153" s="94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7"/>
      <c r="BM153" s="147"/>
      <c r="BN153" s="147"/>
      <c r="BO153" s="147"/>
      <c r="BP153" s="147"/>
      <c r="BQ153" s="147"/>
      <c r="BR153" s="147"/>
      <c r="BS153" s="147"/>
    </row>
    <row r="154" s="95" customFormat="1" customHeight="1" spans="1:71">
      <c r="A154" s="94">
        <v>143</v>
      </c>
      <c r="B154" s="83" t="s">
        <v>82</v>
      </c>
      <c r="C154" s="72" t="s">
        <v>289</v>
      </c>
      <c r="D154" s="77" t="s">
        <v>125</v>
      </c>
      <c r="E154" s="67">
        <v>4950</v>
      </c>
      <c r="F154" s="67">
        <v>2401.2</v>
      </c>
      <c r="G154" s="67">
        <f t="shared" si="12"/>
        <v>7351.2</v>
      </c>
      <c r="H154" s="144" t="s">
        <v>122</v>
      </c>
      <c r="I154" s="94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  <c r="BI154" s="147"/>
      <c r="BJ154" s="147"/>
      <c r="BK154" s="147"/>
      <c r="BL154" s="147"/>
      <c r="BM154" s="147"/>
      <c r="BN154" s="147"/>
      <c r="BO154" s="147"/>
      <c r="BP154" s="147"/>
      <c r="BQ154" s="147"/>
      <c r="BR154" s="147"/>
      <c r="BS154" s="147"/>
    </row>
    <row r="155" s="95" customFormat="1" customHeight="1" spans="1:71">
      <c r="A155" s="94">
        <v>144</v>
      </c>
      <c r="B155" s="83" t="s">
        <v>82</v>
      </c>
      <c r="C155" s="72" t="s">
        <v>290</v>
      </c>
      <c r="D155" s="77" t="s">
        <v>125</v>
      </c>
      <c r="E155" s="67">
        <v>4950</v>
      </c>
      <c r="F155" s="67">
        <v>2401.2</v>
      </c>
      <c r="G155" s="67">
        <f t="shared" si="12"/>
        <v>7351.2</v>
      </c>
      <c r="H155" s="144" t="s">
        <v>122</v>
      </c>
      <c r="I155" s="94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  <c r="BI155" s="147"/>
      <c r="BJ155" s="147"/>
      <c r="BK155" s="147"/>
      <c r="BL155" s="147"/>
      <c r="BM155" s="147"/>
      <c r="BN155" s="147"/>
      <c r="BO155" s="147"/>
      <c r="BP155" s="147"/>
      <c r="BQ155" s="147"/>
      <c r="BR155" s="147"/>
      <c r="BS155" s="147"/>
    </row>
    <row r="156" s="92" customFormat="1" ht="36.75" customHeight="1" spans="1:71">
      <c r="A156" s="107"/>
      <c r="B156" s="108" t="s">
        <v>291</v>
      </c>
      <c r="C156" s="109"/>
      <c r="D156" s="119"/>
      <c r="E156" s="110">
        <f>SUM(E157:E161)</f>
        <v>23100</v>
      </c>
      <c r="F156" s="110">
        <f>SUM(F157:F161)</f>
        <v>8355.9</v>
      </c>
      <c r="G156" s="110">
        <f t="shared" si="12"/>
        <v>31455.9</v>
      </c>
      <c r="H156" s="111"/>
      <c r="I156" s="107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  <c r="BO156" s="125"/>
      <c r="BP156" s="125"/>
      <c r="BQ156" s="125"/>
      <c r="BR156" s="125"/>
      <c r="BS156" s="125"/>
    </row>
    <row r="157" s="96" customFormat="1" ht="20" customHeight="1" spans="1:71">
      <c r="A157" s="94">
        <v>145</v>
      </c>
      <c r="B157" s="112" t="s">
        <v>84</v>
      </c>
      <c r="C157" s="94" t="s">
        <v>292</v>
      </c>
      <c r="D157" s="117" t="s">
        <v>125</v>
      </c>
      <c r="E157" s="115">
        <v>4950</v>
      </c>
      <c r="F157" s="115"/>
      <c r="G157" s="115">
        <f t="shared" si="12"/>
        <v>4950</v>
      </c>
      <c r="H157" s="116" t="s">
        <v>122</v>
      </c>
      <c r="I157" s="148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149"/>
      <c r="BS157" s="149"/>
    </row>
    <row r="158" s="91" customFormat="1" customHeight="1" spans="1:71">
      <c r="A158" s="94">
        <v>146</v>
      </c>
      <c r="B158" s="112" t="s">
        <v>85</v>
      </c>
      <c r="C158" s="123" t="s">
        <v>293</v>
      </c>
      <c r="D158" s="131" t="s">
        <v>121</v>
      </c>
      <c r="E158" s="115">
        <v>4950</v>
      </c>
      <c r="F158" s="115">
        <v>2401.2</v>
      </c>
      <c r="G158" s="115">
        <f t="shared" si="12"/>
        <v>7351.2</v>
      </c>
      <c r="H158" s="116" t="s">
        <v>122</v>
      </c>
      <c r="I158" s="94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</row>
    <row r="159" s="91" customFormat="1" customHeight="1" spans="1:71">
      <c r="A159" s="94">
        <v>147</v>
      </c>
      <c r="B159" s="112" t="s">
        <v>86</v>
      </c>
      <c r="C159" s="115" t="s">
        <v>294</v>
      </c>
      <c r="D159" s="122" t="s">
        <v>125</v>
      </c>
      <c r="E159" s="115">
        <v>4950</v>
      </c>
      <c r="F159" s="115">
        <v>2401.2</v>
      </c>
      <c r="G159" s="115">
        <f t="shared" si="12"/>
        <v>7351.2</v>
      </c>
      <c r="H159" s="116" t="s">
        <v>122</v>
      </c>
      <c r="I159" s="94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</row>
    <row r="160" s="91" customFormat="1" customHeight="1" spans="1:71">
      <c r="A160" s="94">
        <v>148</v>
      </c>
      <c r="B160" s="112" t="s">
        <v>86</v>
      </c>
      <c r="C160" s="115" t="s">
        <v>295</v>
      </c>
      <c r="D160" s="122" t="s">
        <v>125</v>
      </c>
      <c r="E160" s="115">
        <v>3300</v>
      </c>
      <c r="F160" s="115">
        <v>1152.3</v>
      </c>
      <c r="G160" s="115">
        <f t="shared" si="12"/>
        <v>4452.3</v>
      </c>
      <c r="H160" s="116" t="s">
        <v>128</v>
      </c>
      <c r="I160" s="94" t="s">
        <v>129</v>
      </c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</row>
    <row r="161" s="91" customFormat="1" customHeight="1" spans="1:71">
      <c r="A161" s="94">
        <v>149</v>
      </c>
      <c r="B161" s="145" t="s">
        <v>87</v>
      </c>
      <c r="C161" s="115" t="s">
        <v>296</v>
      </c>
      <c r="D161" s="122" t="s">
        <v>125</v>
      </c>
      <c r="E161" s="115">
        <v>4950</v>
      </c>
      <c r="F161" s="115">
        <v>2401.2</v>
      </c>
      <c r="G161" s="115">
        <f t="shared" si="12"/>
        <v>7351.2</v>
      </c>
      <c r="H161" s="116" t="s">
        <v>122</v>
      </c>
      <c r="I161" s="94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</row>
    <row r="162" s="92" customFormat="1" ht="33.95" customHeight="1" spans="1:71">
      <c r="A162" s="107"/>
      <c r="B162" s="108" t="s">
        <v>297</v>
      </c>
      <c r="C162" s="109"/>
      <c r="D162" s="119"/>
      <c r="E162" s="110">
        <f>SUM(E163:E210)</f>
        <v>222750</v>
      </c>
      <c r="F162" s="110">
        <f>SUM(F163:F210)</f>
        <v>107829.75</v>
      </c>
      <c r="G162" s="110">
        <f>SUM(G163:G210)</f>
        <v>330579.75</v>
      </c>
      <c r="H162" s="111"/>
      <c r="I162" s="107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  <c r="BO162" s="125"/>
      <c r="BP162" s="125"/>
      <c r="BQ162" s="125"/>
      <c r="BR162" s="125"/>
      <c r="BS162" s="125"/>
    </row>
    <row r="163" s="91" customFormat="1" customHeight="1" spans="1:71">
      <c r="A163" s="94">
        <v>150</v>
      </c>
      <c r="B163" s="146" t="s">
        <v>298</v>
      </c>
      <c r="C163" s="94" t="s">
        <v>299</v>
      </c>
      <c r="D163" s="114" t="s">
        <v>125</v>
      </c>
      <c r="E163" s="115">
        <v>4950</v>
      </c>
      <c r="F163" s="115">
        <v>2401.2</v>
      </c>
      <c r="G163" s="115">
        <f t="shared" ref="G163:G207" si="13">E163+F163</f>
        <v>7351.2</v>
      </c>
      <c r="H163" s="116" t="s">
        <v>122</v>
      </c>
      <c r="I163" s="94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</row>
    <row r="164" s="91" customFormat="1" customHeight="1" spans="1:71">
      <c r="A164" s="94">
        <v>151</v>
      </c>
      <c r="B164" s="146" t="s">
        <v>298</v>
      </c>
      <c r="C164" s="115" t="s">
        <v>300</v>
      </c>
      <c r="D164" s="122" t="s">
        <v>125</v>
      </c>
      <c r="E164" s="115">
        <v>4950</v>
      </c>
      <c r="F164" s="115">
        <v>2401.2</v>
      </c>
      <c r="G164" s="115">
        <f t="shared" si="13"/>
        <v>7351.2</v>
      </c>
      <c r="H164" s="116" t="s">
        <v>122</v>
      </c>
      <c r="I164" s="94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</row>
    <row r="165" s="91" customFormat="1" customHeight="1" spans="1:71">
      <c r="A165" s="94">
        <v>152</v>
      </c>
      <c r="B165" s="145" t="s">
        <v>90</v>
      </c>
      <c r="C165" s="115" t="s">
        <v>301</v>
      </c>
      <c r="D165" s="122" t="s">
        <v>121</v>
      </c>
      <c r="E165" s="115">
        <v>4950</v>
      </c>
      <c r="F165" s="115">
        <v>2401.2</v>
      </c>
      <c r="G165" s="115">
        <f t="shared" si="13"/>
        <v>7351.2</v>
      </c>
      <c r="H165" s="116" t="s">
        <v>122</v>
      </c>
      <c r="I165" s="94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</row>
    <row r="166" s="91" customFormat="1" customHeight="1" spans="1:71">
      <c r="A166" s="94">
        <v>153</v>
      </c>
      <c r="B166" s="145" t="s">
        <v>90</v>
      </c>
      <c r="C166" s="115" t="s">
        <v>302</v>
      </c>
      <c r="D166" s="122" t="s">
        <v>121</v>
      </c>
      <c r="E166" s="115">
        <v>4950</v>
      </c>
      <c r="F166" s="115">
        <v>2401.2</v>
      </c>
      <c r="G166" s="115">
        <f t="shared" si="13"/>
        <v>7351.2</v>
      </c>
      <c r="H166" s="116" t="s">
        <v>122</v>
      </c>
      <c r="I166" s="94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</row>
    <row r="167" s="91" customFormat="1" customHeight="1" spans="1:71">
      <c r="A167" s="94">
        <v>154</v>
      </c>
      <c r="B167" s="145" t="s">
        <v>90</v>
      </c>
      <c r="C167" s="115" t="s">
        <v>303</v>
      </c>
      <c r="D167" s="122" t="s">
        <v>121</v>
      </c>
      <c r="E167" s="115">
        <v>3300</v>
      </c>
      <c r="F167" s="115">
        <v>1600.8</v>
      </c>
      <c r="G167" s="115">
        <f t="shared" si="13"/>
        <v>4900.8</v>
      </c>
      <c r="H167" s="116" t="s">
        <v>128</v>
      </c>
      <c r="I167" s="94" t="s">
        <v>129</v>
      </c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</row>
    <row r="168" s="91" customFormat="1" customHeight="1" spans="1:71">
      <c r="A168" s="94">
        <v>155</v>
      </c>
      <c r="B168" s="133" t="s">
        <v>91</v>
      </c>
      <c r="C168" s="115" t="s">
        <v>304</v>
      </c>
      <c r="D168" s="122" t="s">
        <v>121</v>
      </c>
      <c r="E168" s="115">
        <v>4950</v>
      </c>
      <c r="F168" s="115">
        <v>2401.2</v>
      </c>
      <c r="G168" s="115">
        <f t="shared" si="13"/>
        <v>7351.2</v>
      </c>
      <c r="H168" s="116" t="s">
        <v>122</v>
      </c>
      <c r="I168" s="94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</row>
    <row r="169" s="91" customFormat="1" customHeight="1" spans="1:71">
      <c r="A169" s="94">
        <v>156</v>
      </c>
      <c r="B169" s="133" t="s">
        <v>91</v>
      </c>
      <c r="C169" s="115" t="s">
        <v>305</v>
      </c>
      <c r="D169" s="122" t="s">
        <v>125</v>
      </c>
      <c r="E169" s="115">
        <v>4950</v>
      </c>
      <c r="F169" s="115">
        <v>2401.2</v>
      </c>
      <c r="G169" s="115">
        <f t="shared" si="13"/>
        <v>7351.2</v>
      </c>
      <c r="H169" s="116" t="s">
        <v>122</v>
      </c>
      <c r="I169" s="94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</row>
    <row r="170" s="91" customFormat="1" customHeight="1" spans="1:71">
      <c r="A170" s="94">
        <v>157</v>
      </c>
      <c r="B170" s="133" t="s">
        <v>91</v>
      </c>
      <c r="C170" s="115" t="s">
        <v>306</v>
      </c>
      <c r="D170" s="122" t="s">
        <v>121</v>
      </c>
      <c r="E170" s="115">
        <v>4950</v>
      </c>
      <c r="F170" s="115">
        <v>2401.2</v>
      </c>
      <c r="G170" s="115">
        <f t="shared" si="13"/>
        <v>7351.2</v>
      </c>
      <c r="H170" s="116" t="s">
        <v>122</v>
      </c>
      <c r="I170" s="94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</row>
    <row r="171" s="91" customFormat="1" customHeight="1" spans="1:71">
      <c r="A171" s="94">
        <v>158</v>
      </c>
      <c r="B171" s="133" t="s">
        <v>91</v>
      </c>
      <c r="C171" s="115" t="s">
        <v>307</v>
      </c>
      <c r="D171" s="122" t="s">
        <v>125</v>
      </c>
      <c r="E171" s="115">
        <v>4950</v>
      </c>
      <c r="F171" s="115">
        <v>2401.2</v>
      </c>
      <c r="G171" s="115">
        <f t="shared" si="13"/>
        <v>7351.2</v>
      </c>
      <c r="H171" s="116" t="s">
        <v>122</v>
      </c>
      <c r="I171" s="94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</row>
    <row r="172" s="91" customFormat="1" customHeight="1" spans="1:71">
      <c r="A172" s="94">
        <v>159</v>
      </c>
      <c r="B172" s="133" t="s">
        <v>91</v>
      </c>
      <c r="C172" s="115" t="s">
        <v>308</v>
      </c>
      <c r="D172" s="122" t="s">
        <v>125</v>
      </c>
      <c r="E172" s="115">
        <v>4950</v>
      </c>
      <c r="F172" s="115">
        <v>2401.2</v>
      </c>
      <c r="G172" s="115">
        <f t="shared" si="13"/>
        <v>7351.2</v>
      </c>
      <c r="H172" s="116" t="s">
        <v>122</v>
      </c>
      <c r="I172" s="94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</row>
    <row r="173" s="91" customFormat="1" customHeight="1" spans="1:71">
      <c r="A173" s="94">
        <v>160</v>
      </c>
      <c r="B173" s="133" t="s">
        <v>91</v>
      </c>
      <c r="C173" s="115" t="s">
        <v>309</v>
      </c>
      <c r="D173" s="122" t="s">
        <v>125</v>
      </c>
      <c r="E173" s="115">
        <v>4950</v>
      </c>
      <c r="F173" s="115">
        <v>2401.2</v>
      </c>
      <c r="G173" s="115">
        <f t="shared" si="13"/>
        <v>7351.2</v>
      </c>
      <c r="H173" s="116" t="s">
        <v>122</v>
      </c>
      <c r="I173" s="94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</row>
    <row r="174" s="91" customFormat="1" customHeight="1" spans="1:71">
      <c r="A174" s="94">
        <v>161</v>
      </c>
      <c r="B174" s="133" t="s">
        <v>91</v>
      </c>
      <c r="C174" s="115" t="s">
        <v>310</v>
      </c>
      <c r="D174" s="122" t="s">
        <v>125</v>
      </c>
      <c r="E174" s="115">
        <v>4950</v>
      </c>
      <c r="F174" s="115">
        <v>2401.2</v>
      </c>
      <c r="G174" s="115">
        <f t="shared" si="13"/>
        <v>7351.2</v>
      </c>
      <c r="H174" s="116" t="s">
        <v>122</v>
      </c>
      <c r="I174" s="94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</row>
    <row r="175" s="91" customFormat="1" customHeight="1" spans="1:71">
      <c r="A175" s="94">
        <v>162</v>
      </c>
      <c r="B175" s="133" t="s">
        <v>91</v>
      </c>
      <c r="C175" s="115" t="s">
        <v>311</v>
      </c>
      <c r="D175" s="122" t="s">
        <v>125</v>
      </c>
      <c r="E175" s="115">
        <v>4950</v>
      </c>
      <c r="F175" s="115">
        <v>2401.2</v>
      </c>
      <c r="G175" s="115">
        <f t="shared" si="13"/>
        <v>7351.2</v>
      </c>
      <c r="H175" s="116" t="s">
        <v>122</v>
      </c>
      <c r="I175" s="94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  <c r="BG175" s="100"/>
      <c r="BH175" s="100"/>
      <c r="BI175" s="100"/>
      <c r="BJ175" s="100"/>
      <c r="BK175" s="100"/>
      <c r="BL175" s="100"/>
      <c r="BM175" s="100"/>
      <c r="BN175" s="100"/>
      <c r="BO175" s="100"/>
      <c r="BP175" s="100"/>
      <c r="BQ175" s="100"/>
      <c r="BR175" s="100"/>
      <c r="BS175" s="100"/>
    </row>
    <row r="176" s="91" customFormat="1" customHeight="1" spans="1:71">
      <c r="A176" s="94">
        <v>163</v>
      </c>
      <c r="B176" s="133" t="s">
        <v>91</v>
      </c>
      <c r="C176" s="115" t="s">
        <v>312</v>
      </c>
      <c r="D176" s="122" t="s">
        <v>125</v>
      </c>
      <c r="E176" s="115">
        <v>4950</v>
      </c>
      <c r="F176" s="115">
        <v>2401.2</v>
      </c>
      <c r="G176" s="115">
        <f t="shared" si="13"/>
        <v>7351.2</v>
      </c>
      <c r="H176" s="116" t="s">
        <v>122</v>
      </c>
      <c r="I176" s="94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100"/>
      <c r="BN176" s="100"/>
      <c r="BO176" s="100"/>
      <c r="BP176" s="100"/>
      <c r="BQ176" s="100"/>
      <c r="BR176" s="100"/>
      <c r="BS176" s="100"/>
    </row>
    <row r="177" s="91" customFormat="1" customHeight="1" spans="1:71">
      <c r="A177" s="94">
        <v>164</v>
      </c>
      <c r="B177" s="133" t="s">
        <v>91</v>
      </c>
      <c r="C177" s="115" t="s">
        <v>313</v>
      </c>
      <c r="D177" s="122" t="s">
        <v>125</v>
      </c>
      <c r="E177" s="115">
        <v>4950</v>
      </c>
      <c r="F177" s="115">
        <v>2401.2</v>
      </c>
      <c r="G177" s="115">
        <f t="shared" si="13"/>
        <v>7351.2</v>
      </c>
      <c r="H177" s="116" t="s">
        <v>122</v>
      </c>
      <c r="I177" s="94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</row>
    <row r="178" s="91" customFormat="1" customHeight="1" spans="1:71">
      <c r="A178" s="94">
        <v>165</v>
      </c>
      <c r="B178" s="133" t="s">
        <v>91</v>
      </c>
      <c r="C178" s="115" t="s">
        <v>314</v>
      </c>
      <c r="D178" s="122" t="s">
        <v>121</v>
      </c>
      <c r="E178" s="115">
        <v>4950</v>
      </c>
      <c r="F178" s="115">
        <v>2401.2</v>
      </c>
      <c r="G178" s="115">
        <f t="shared" si="13"/>
        <v>7351.2</v>
      </c>
      <c r="H178" s="116" t="s">
        <v>122</v>
      </c>
      <c r="I178" s="94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</row>
    <row r="179" s="91" customFormat="1" customHeight="1" spans="1:71">
      <c r="A179" s="94">
        <v>166</v>
      </c>
      <c r="B179" s="133" t="s">
        <v>91</v>
      </c>
      <c r="C179" s="115" t="s">
        <v>315</v>
      </c>
      <c r="D179" s="122" t="s">
        <v>125</v>
      </c>
      <c r="E179" s="115">
        <v>4950</v>
      </c>
      <c r="F179" s="115">
        <v>2401.2</v>
      </c>
      <c r="G179" s="115">
        <f t="shared" si="13"/>
        <v>7351.2</v>
      </c>
      <c r="H179" s="116" t="s">
        <v>122</v>
      </c>
      <c r="I179" s="94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</row>
    <row r="180" s="91" customFormat="1" ht="20.25" customHeight="1" spans="1:71">
      <c r="A180" s="94">
        <v>167</v>
      </c>
      <c r="B180" s="133" t="s">
        <v>91</v>
      </c>
      <c r="C180" s="123" t="s">
        <v>316</v>
      </c>
      <c r="D180" s="122" t="s">
        <v>125</v>
      </c>
      <c r="E180" s="115">
        <v>3300</v>
      </c>
      <c r="F180" s="115">
        <v>1600.8</v>
      </c>
      <c r="G180" s="115">
        <f t="shared" si="13"/>
        <v>4900.8</v>
      </c>
      <c r="H180" s="116" t="s">
        <v>128</v>
      </c>
      <c r="I180" s="94" t="s">
        <v>129</v>
      </c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</row>
    <row r="181" s="91" customFormat="1" ht="20.25" customHeight="1" spans="1:71">
      <c r="A181" s="94">
        <v>168</v>
      </c>
      <c r="B181" s="133" t="s">
        <v>91</v>
      </c>
      <c r="C181" s="123" t="s">
        <v>317</v>
      </c>
      <c r="D181" s="122" t="s">
        <v>125</v>
      </c>
      <c r="E181" s="115">
        <v>3300</v>
      </c>
      <c r="F181" s="115">
        <v>1600.8</v>
      </c>
      <c r="G181" s="115">
        <f t="shared" si="13"/>
        <v>4900.8</v>
      </c>
      <c r="H181" s="116" t="s">
        <v>128</v>
      </c>
      <c r="I181" s="94" t="s">
        <v>129</v>
      </c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</row>
    <row r="182" s="91" customFormat="1" ht="20.25" customHeight="1" spans="1:71">
      <c r="A182" s="94">
        <v>169</v>
      </c>
      <c r="B182" s="133" t="s">
        <v>91</v>
      </c>
      <c r="C182" s="123" t="s">
        <v>318</v>
      </c>
      <c r="D182" s="122" t="s">
        <v>125</v>
      </c>
      <c r="E182" s="115">
        <v>3300</v>
      </c>
      <c r="F182" s="115">
        <v>1600.8</v>
      </c>
      <c r="G182" s="115">
        <f t="shared" si="13"/>
        <v>4900.8</v>
      </c>
      <c r="H182" s="116" t="s">
        <v>128</v>
      </c>
      <c r="I182" s="94" t="s">
        <v>129</v>
      </c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</row>
    <row r="183" s="91" customFormat="1" ht="20.25" customHeight="1" spans="1:71">
      <c r="A183" s="94">
        <v>170</v>
      </c>
      <c r="B183" s="133" t="s">
        <v>92</v>
      </c>
      <c r="C183" s="123" t="s">
        <v>319</v>
      </c>
      <c r="D183" s="131" t="s">
        <v>125</v>
      </c>
      <c r="E183" s="115">
        <v>4950</v>
      </c>
      <c r="F183" s="115">
        <v>2401.2</v>
      </c>
      <c r="G183" s="115">
        <f t="shared" si="13"/>
        <v>7351.2</v>
      </c>
      <c r="H183" s="116" t="s">
        <v>122</v>
      </c>
      <c r="I183" s="94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</row>
    <row r="184" s="91" customFormat="1" ht="20.25" customHeight="1" spans="1:71">
      <c r="A184" s="94">
        <v>171</v>
      </c>
      <c r="B184" s="133" t="s">
        <v>92</v>
      </c>
      <c r="C184" s="123" t="s">
        <v>320</v>
      </c>
      <c r="D184" s="131" t="s">
        <v>125</v>
      </c>
      <c r="E184" s="115">
        <v>4950</v>
      </c>
      <c r="F184" s="115">
        <v>2401.2</v>
      </c>
      <c r="G184" s="115">
        <f t="shared" si="13"/>
        <v>7351.2</v>
      </c>
      <c r="H184" s="116" t="s">
        <v>122</v>
      </c>
      <c r="I184" s="94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</row>
    <row r="185" s="91" customFormat="1" ht="20.25" customHeight="1" spans="1:71">
      <c r="A185" s="94">
        <v>172</v>
      </c>
      <c r="B185" s="133" t="s">
        <v>92</v>
      </c>
      <c r="C185" s="123" t="s">
        <v>321</v>
      </c>
      <c r="D185" s="131" t="s">
        <v>125</v>
      </c>
      <c r="E185" s="115">
        <v>4950</v>
      </c>
      <c r="F185" s="115">
        <v>2401.2</v>
      </c>
      <c r="G185" s="115">
        <f t="shared" si="13"/>
        <v>7351.2</v>
      </c>
      <c r="H185" s="116" t="s">
        <v>122</v>
      </c>
      <c r="I185" s="94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</row>
    <row r="186" s="91" customFormat="1" customHeight="1" spans="1:71">
      <c r="A186" s="94">
        <v>173</v>
      </c>
      <c r="B186" s="133" t="s">
        <v>92</v>
      </c>
      <c r="C186" s="123" t="s">
        <v>322</v>
      </c>
      <c r="D186" s="131" t="s">
        <v>121</v>
      </c>
      <c r="E186" s="115">
        <v>4950</v>
      </c>
      <c r="F186" s="115">
        <v>2401.2</v>
      </c>
      <c r="G186" s="115">
        <f t="shared" si="13"/>
        <v>7351.2</v>
      </c>
      <c r="H186" s="116" t="s">
        <v>122</v>
      </c>
      <c r="I186" s="94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</row>
    <row r="187" s="91" customFormat="1" customHeight="1" spans="1:71">
      <c r="A187" s="94">
        <v>174</v>
      </c>
      <c r="B187" s="145" t="s">
        <v>323</v>
      </c>
      <c r="C187" s="123" t="s">
        <v>324</v>
      </c>
      <c r="D187" s="131" t="s">
        <v>125</v>
      </c>
      <c r="E187" s="115">
        <v>4950</v>
      </c>
      <c r="F187" s="115">
        <v>2401.2</v>
      </c>
      <c r="G187" s="115">
        <f t="shared" ref="G187:G214" si="14">E187+F187</f>
        <v>7351.2</v>
      </c>
      <c r="H187" s="116" t="s">
        <v>122</v>
      </c>
      <c r="I187" s="94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0"/>
      <c r="BR187" s="100"/>
      <c r="BS187" s="100"/>
    </row>
    <row r="188" s="91" customFormat="1" customHeight="1" spans="1:71">
      <c r="A188" s="94">
        <v>175</v>
      </c>
      <c r="B188" s="145" t="s">
        <v>323</v>
      </c>
      <c r="C188" s="123" t="s">
        <v>325</v>
      </c>
      <c r="D188" s="131" t="s">
        <v>125</v>
      </c>
      <c r="E188" s="115">
        <v>4950</v>
      </c>
      <c r="F188" s="115">
        <v>2401.2</v>
      </c>
      <c r="G188" s="115">
        <f t="shared" si="14"/>
        <v>7351.2</v>
      </c>
      <c r="H188" s="116" t="s">
        <v>122</v>
      </c>
      <c r="I188" s="94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</row>
    <row r="189" s="91" customFormat="1" customHeight="1" spans="1:71">
      <c r="A189" s="94">
        <v>176</v>
      </c>
      <c r="B189" s="145" t="s">
        <v>94</v>
      </c>
      <c r="C189" s="123" t="s">
        <v>326</v>
      </c>
      <c r="D189" s="132" t="s">
        <v>125</v>
      </c>
      <c r="E189" s="115">
        <v>4950</v>
      </c>
      <c r="F189" s="115">
        <v>2401.2</v>
      </c>
      <c r="G189" s="115">
        <f t="shared" si="14"/>
        <v>7351.2</v>
      </c>
      <c r="H189" s="116" t="s">
        <v>122</v>
      </c>
      <c r="I189" s="94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</row>
    <row r="190" s="91" customFormat="1" customHeight="1" spans="1:71">
      <c r="A190" s="94">
        <v>177</v>
      </c>
      <c r="B190" s="145" t="s">
        <v>95</v>
      </c>
      <c r="C190" s="115" t="s">
        <v>327</v>
      </c>
      <c r="D190" s="122" t="s">
        <v>125</v>
      </c>
      <c r="E190" s="115">
        <v>4950</v>
      </c>
      <c r="F190" s="115">
        <v>2401.2</v>
      </c>
      <c r="G190" s="115">
        <f t="shared" si="14"/>
        <v>7351.2</v>
      </c>
      <c r="H190" s="116" t="s">
        <v>122</v>
      </c>
      <c r="I190" s="94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100"/>
      <c r="BN190" s="100"/>
      <c r="BO190" s="100"/>
      <c r="BP190" s="100"/>
      <c r="BQ190" s="100"/>
      <c r="BR190" s="100"/>
      <c r="BS190" s="100"/>
    </row>
    <row r="191" s="91" customFormat="1" customHeight="1" spans="1:71">
      <c r="A191" s="94">
        <v>178</v>
      </c>
      <c r="B191" s="145" t="s">
        <v>96</v>
      </c>
      <c r="C191" s="115" t="s">
        <v>328</v>
      </c>
      <c r="D191" s="122" t="s">
        <v>125</v>
      </c>
      <c r="E191" s="115">
        <v>4950</v>
      </c>
      <c r="F191" s="115">
        <v>2401.2</v>
      </c>
      <c r="G191" s="115">
        <f t="shared" si="14"/>
        <v>7351.2</v>
      </c>
      <c r="H191" s="116" t="s">
        <v>122</v>
      </c>
      <c r="I191" s="94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</row>
    <row r="192" s="91" customFormat="1" customHeight="1" spans="1:71">
      <c r="A192" s="94">
        <v>179</v>
      </c>
      <c r="B192" s="145" t="s">
        <v>97</v>
      </c>
      <c r="C192" s="115" t="s">
        <v>329</v>
      </c>
      <c r="D192" s="122" t="s">
        <v>121</v>
      </c>
      <c r="E192" s="115">
        <v>4950</v>
      </c>
      <c r="F192" s="115">
        <v>2401.2</v>
      </c>
      <c r="G192" s="115">
        <f t="shared" si="14"/>
        <v>7351.2</v>
      </c>
      <c r="H192" s="116" t="s">
        <v>122</v>
      </c>
      <c r="I192" s="94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</row>
    <row r="193" s="91" customFormat="1" customHeight="1" spans="1:71">
      <c r="A193" s="94">
        <v>180</v>
      </c>
      <c r="B193" s="145" t="s">
        <v>98</v>
      </c>
      <c r="C193" s="115" t="s">
        <v>330</v>
      </c>
      <c r="D193" s="122" t="s">
        <v>125</v>
      </c>
      <c r="E193" s="115">
        <v>4950</v>
      </c>
      <c r="F193" s="115">
        <v>2401.2</v>
      </c>
      <c r="G193" s="115">
        <f t="shared" si="14"/>
        <v>7351.2</v>
      </c>
      <c r="H193" s="116" t="s">
        <v>122</v>
      </c>
      <c r="I193" s="94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</row>
    <row r="194" s="91" customFormat="1" customHeight="1" spans="1:71">
      <c r="A194" s="94">
        <v>181</v>
      </c>
      <c r="B194" s="145" t="s">
        <v>98</v>
      </c>
      <c r="C194" s="115" t="s">
        <v>331</v>
      </c>
      <c r="D194" s="122" t="s">
        <v>125</v>
      </c>
      <c r="E194" s="115">
        <v>4950</v>
      </c>
      <c r="F194" s="115">
        <v>2401.2</v>
      </c>
      <c r="G194" s="115">
        <f t="shared" si="14"/>
        <v>7351.2</v>
      </c>
      <c r="H194" s="116" t="s">
        <v>122</v>
      </c>
      <c r="I194" s="94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</row>
    <row r="195" s="91" customFormat="1" customHeight="1" spans="1:71">
      <c r="A195" s="94">
        <v>182</v>
      </c>
      <c r="B195" s="145" t="s">
        <v>99</v>
      </c>
      <c r="C195" s="115" t="s">
        <v>332</v>
      </c>
      <c r="D195" s="122" t="s">
        <v>125</v>
      </c>
      <c r="E195" s="115">
        <v>4950</v>
      </c>
      <c r="F195" s="115">
        <v>2401.2</v>
      </c>
      <c r="G195" s="115">
        <f t="shared" si="14"/>
        <v>7351.2</v>
      </c>
      <c r="H195" s="116" t="s">
        <v>122</v>
      </c>
      <c r="I195" s="94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</row>
    <row r="196" s="91" customFormat="1" customHeight="1" spans="1:71">
      <c r="A196" s="94">
        <v>183</v>
      </c>
      <c r="B196" s="145" t="s">
        <v>100</v>
      </c>
      <c r="C196" s="115" t="s">
        <v>333</v>
      </c>
      <c r="D196" s="122" t="s">
        <v>125</v>
      </c>
      <c r="E196" s="115">
        <v>4950</v>
      </c>
      <c r="F196" s="115">
        <v>2401.2</v>
      </c>
      <c r="G196" s="115">
        <f t="shared" si="14"/>
        <v>7351.2</v>
      </c>
      <c r="H196" s="116" t="s">
        <v>122</v>
      </c>
      <c r="I196" s="94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</row>
    <row r="197" s="91" customFormat="1" customHeight="1" spans="1:71">
      <c r="A197" s="94">
        <v>184</v>
      </c>
      <c r="B197" s="145" t="s">
        <v>101</v>
      </c>
      <c r="C197" s="115" t="s">
        <v>334</v>
      </c>
      <c r="D197" s="122" t="s">
        <v>125</v>
      </c>
      <c r="E197" s="115">
        <v>4950</v>
      </c>
      <c r="F197" s="115">
        <v>2401.2</v>
      </c>
      <c r="G197" s="115">
        <f t="shared" si="14"/>
        <v>7351.2</v>
      </c>
      <c r="H197" s="116" t="s">
        <v>122</v>
      </c>
      <c r="I197" s="94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</row>
    <row r="198" s="91" customFormat="1" customHeight="1" spans="1:71">
      <c r="A198" s="94">
        <v>185</v>
      </c>
      <c r="B198" s="145" t="s">
        <v>102</v>
      </c>
      <c r="C198" s="115" t="s">
        <v>335</v>
      </c>
      <c r="D198" s="122" t="s">
        <v>125</v>
      </c>
      <c r="E198" s="115">
        <v>4950</v>
      </c>
      <c r="F198" s="115">
        <v>2401.2</v>
      </c>
      <c r="G198" s="115">
        <f t="shared" si="14"/>
        <v>7351.2</v>
      </c>
      <c r="H198" s="116" t="s">
        <v>122</v>
      </c>
      <c r="I198" s="94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</row>
    <row r="199" s="91" customFormat="1" customHeight="1" spans="1:71">
      <c r="A199" s="94">
        <v>186</v>
      </c>
      <c r="B199" s="145" t="s">
        <v>103</v>
      </c>
      <c r="C199" s="115" t="s">
        <v>336</v>
      </c>
      <c r="D199" s="122" t="s">
        <v>121</v>
      </c>
      <c r="E199" s="115">
        <v>4950</v>
      </c>
      <c r="F199" s="115">
        <v>2401.2</v>
      </c>
      <c r="G199" s="115">
        <f t="shared" si="14"/>
        <v>7351.2</v>
      </c>
      <c r="H199" s="116" t="s">
        <v>122</v>
      </c>
      <c r="I199" s="94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</row>
    <row r="200" s="91" customFormat="1" customHeight="1" spans="1:71">
      <c r="A200" s="94">
        <v>187</v>
      </c>
      <c r="B200" s="145" t="s">
        <v>103</v>
      </c>
      <c r="C200" s="115" t="s">
        <v>337</v>
      </c>
      <c r="D200" s="122" t="s">
        <v>121</v>
      </c>
      <c r="E200" s="115">
        <v>4950</v>
      </c>
      <c r="F200" s="115">
        <v>2401.2</v>
      </c>
      <c r="G200" s="115">
        <f t="shared" si="14"/>
        <v>7351.2</v>
      </c>
      <c r="H200" s="116" t="s">
        <v>122</v>
      </c>
      <c r="I200" s="94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</row>
    <row r="201" s="91" customFormat="1" customHeight="1" spans="1:71">
      <c r="A201" s="94">
        <v>188</v>
      </c>
      <c r="B201" s="145" t="s">
        <v>103</v>
      </c>
      <c r="C201" s="115" t="s">
        <v>338</v>
      </c>
      <c r="D201" s="122" t="s">
        <v>121</v>
      </c>
      <c r="E201" s="115">
        <v>4950</v>
      </c>
      <c r="F201" s="115">
        <v>2401.2</v>
      </c>
      <c r="G201" s="115">
        <f t="shared" si="14"/>
        <v>7351.2</v>
      </c>
      <c r="H201" s="116" t="s">
        <v>122</v>
      </c>
      <c r="I201" s="94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</row>
    <row r="202" s="91" customFormat="1" customHeight="1" spans="1:71">
      <c r="A202" s="94">
        <v>189</v>
      </c>
      <c r="B202" s="145" t="s">
        <v>103</v>
      </c>
      <c r="C202" s="115" t="s">
        <v>339</v>
      </c>
      <c r="D202" s="122" t="s">
        <v>121</v>
      </c>
      <c r="E202" s="115">
        <v>4950</v>
      </c>
      <c r="F202" s="115">
        <v>2401.2</v>
      </c>
      <c r="G202" s="115">
        <f t="shared" si="14"/>
        <v>7351.2</v>
      </c>
      <c r="H202" s="116" t="s">
        <v>122</v>
      </c>
      <c r="I202" s="94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</row>
    <row r="203" s="91" customFormat="1" customHeight="1" spans="1:71">
      <c r="A203" s="94">
        <v>190</v>
      </c>
      <c r="B203" s="145" t="s">
        <v>103</v>
      </c>
      <c r="C203" s="115" t="s">
        <v>340</v>
      </c>
      <c r="D203" s="122" t="s">
        <v>125</v>
      </c>
      <c r="E203" s="115">
        <v>4950</v>
      </c>
      <c r="F203" s="115">
        <v>2401.2</v>
      </c>
      <c r="G203" s="115">
        <f t="shared" si="14"/>
        <v>7351.2</v>
      </c>
      <c r="H203" s="116" t="s">
        <v>122</v>
      </c>
      <c r="I203" s="94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</row>
    <row r="204" s="91" customFormat="1" customHeight="1" spans="1:71">
      <c r="A204" s="94">
        <v>191</v>
      </c>
      <c r="B204" s="145" t="s">
        <v>103</v>
      </c>
      <c r="C204" s="115" t="s">
        <v>341</v>
      </c>
      <c r="D204" s="122" t="s">
        <v>121</v>
      </c>
      <c r="E204" s="115">
        <v>4950</v>
      </c>
      <c r="F204" s="115">
        <v>2401.2</v>
      </c>
      <c r="G204" s="115">
        <f t="shared" si="14"/>
        <v>7351.2</v>
      </c>
      <c r="H204" s="116" t="s">
        <v>122</v>
      </c>
      <c r="I204" s="94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</row>
    <row r="205" s="91" customFormat="1" customHeight="1" spans="1:71">
      <c r="A205" s="94">
        <v>192</v>
      </c>
      <c r="B205" s="145" t="s">
        <v>103</v>
      </c>
      <c r="C205" s="115" t="s">
        <v>342</v>
      </c>
      <c r="D205" s="122" t="s">
        <v>125</v>
      </c>
      <c r="E205" s="115">
        <v>3300</v>
      </c>
      <c r="F205" s="115">
        <v>1600.8</v>
      </c>
      <c r="G205" s="115">
        <f t="shared" si="14"/>
        <v>4900.8</v>
      </c>
      <c r="H205" s="116" t="s">
        <v>128</v>
      </c>
      <c r="I205" s="94" t="s">
        <v>129</v>
      </c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</row>
    <row r="206" s="91" customFormat="1" customHeight="1" spans="1:71">
      <c r="A206" s="94">
        <v>193</v>
      </c>
      <c r="B206" s="133" t="s">
        <v>104</v>
      </c>
      <c r="C206" s="115" t="s">
        <v>343</v>
      </c>
      <c r="D206" s="122" t="s">
        <v>125</v>
      </c>
      <c r="E206" s="115">
        <v>4950</v>
      </c>
      <c r="F206" s="115">
        <v>2401.2</v>
      </c>
      <c r="G206" s="115">
        <f t="shared" si="14"/>
        <v>7351.2</v>
      </c>
      <c r="H206" s="116" t="s">
        <v>122</v>
      </c>
      <c r="I206" s="94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</row>
    <row r="207" s="91" customFormat="1" customHeight="1" spans="1:71">
      <c r="A207" s="94">
        <v>194</v>
      </c>
      <c r="B207" s="133" t="s">
        <v>105</v>
      </c>
      <c r="C207" s="115" t="s">
        <v>344</v>
      </c>
      <c r="D207" s="122" t="s">
        <v>125</v>
      </c>
      <c r="E207" s="115">
        <v>4950</v>
      </c>
      <c r="F207" s="115">
        <v>2401.2</v>
      </c>
      <c r="G207" s="115">
        <f t="shared" si="14"/>
        <v>7351.2</v>
      </c>
      <c r="H207" s="116" t="s">
        <v>122</v>
      </c>
      <c r="I207" s="94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</row>
    <row r="208" s="91" customFormat="1" customHeight="1" spans="1:71">
      <c r="A208" s="94">
        <v>195</v>
      </c>
      <c r="B208" s="133" t="s">
        <v>105</v>
      </c>
      <c r="C208" s="115" t="s">
        <v>345</v>
      </c>
      <c r="D208" s="122" t="s">
        <v>125</v>
      </c>
      <c r="E208" s="115">
        <v>1650</v>
      </c>
      <c r="F208" s="115">
        <v>576.15</v>
      </c>
      <c r="G208" s="115">
        <f t="shared" si="14"/>
        <v>2226.15</v>
      </c>
      <c r="H208" s="116" t="s">
        <v>203</v>
      </c>
      <c r="I208" s="94" t="s">
        <v>204</v>
      </c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100"/>
      <c r="BN208" s="100"/>
      <c r="BO208" s="100"/>
      <c r="BP208" s="100"/>
      <c r="BQ208" s="100"/>
      <c r="BR208" s="100"/>
      <c r="BS208" s="100"/>
    </row>
    <row r="209" s="91" customFormat="1" customHeight="1" spans="1:71">
      <c r="A209" s="94">
        <v>196</v>
      </c>
      <c r="B209" s="133" t="s">
        <v>105</v>
      </c>
      <c r="C209" s="115" t="s">
        <v>346</v>
      </c>
      <c r="D209" s="122" t="s">
        <v>125</v>
      </c>
      <c r="E209" s="115">
        <v>1650</v>
      </c>
      <c r="F209" s="115">
        <v>800.4</v>
      </c>
      <c r="G209" s="115">
        <f t="shared" si="14"/>
        <v>2450.4</v>
      </c>
      <c r="H209" s="126" t="s">
        <v>203</v>
      </c>
      <c r="I209" s="94" t="s">
        <v>204</v>
      </c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</row>
    <row r="210" s="91" customFormat="1" customHeight="1" spans="1:71">
      <c r="A210" s="94">
        <v>197</v>
      </c>
      <c r="B210" s="133" t="s">
        <v>106</v>
      </c>
      <c r="C210" s="115" t="s">
        <v>347</v>
      </c>
      <c r="D210" s="122" t="s">
        <v>121</v>
      </c>
      <c r="E210" s="115">
        <v>4950</v>
      </c>
      <c r="F210" s="115">
        <v>2401.2</v>
      </c>
      <c r="G210" s="115">
        <f t="shared" si="14"/>
        <v>7351.2</v>
      </c>
      <c r="H210" s="116" t="s">
        <v>122</v>
      </c>
      <c r="I210" s="94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</row>
    <row r="211" s="93" customFormat="1" ht="27" customHeight="1" spans="1:71">
      <c r="A211" s="127"/>
      <c r="B211" s="150" t="s">
        <v>348</v>
      </c>
      <c r="C211" s="151"/>
      <c r="D211" s="152"/>
      <c r="E211" s="127">
        <f>SUM(E212:E214)</f>
        <v>14850</v>
      </c>
      <c r="F211" s="127">
        <f>SUM(F212:F214)</f>
        <v>7203.6</v>
      </c>
      <c r="G211" s="129">
        <f t="shared" si="14"/>
        <v>22053.6</v>
      </c>
      <c r="H211" s="130"/>
      <c r="I211" s="127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  <c r="AN211" s="139"/>
      <c r="AO211" s="139"/>
      <c r="AP211" s="139"/>
      <c r="AQ211" s="139"/>
      <c r="AR211" s="139"/>
      <c r="AS211" s="139"/>
      <c r="AT211" s="139"/>
      <c r="AU211" s="139"/>
      <c r="AV211" s="139"/>
      <c r="AW211" s="139"/>
      <c r="AX211" s="139"/>
      <c r="AY211" s="139"/>
      <c r="AZ211" s="139"/>
      <c r="BA211" s="139"/>
      <c r="BB211" s="139"/>
      <c r="BC211" s="139"/>
      <c r="BD211" s="139"/>
      <c r="BE211" s="139"/>
      <c r="BF211" s="139"/>
      <c r="BG211" s="139"/>
      <c r="BH211" s="139"/>
      <c r="BI211" s="139"/>
      <c r="BJ211" s="139"/>
      <c r="BK211" s="139"/>
      <c r="BL211" s="139"/>
      <c r="BM211" s="139"/>
      <c r="BN211" s="139"/>
      <c r="BO211" s="139"/>
      <c r="BP211" s="139"/>
      <c r="BQ211" s="139"/>
      <c r="BR211" s="139"/>
      <c r="BS211" s="139"/>
    </row>
    <row r="212" s="91" customFormat="1" customHeight="1" spans="1:71">
      <c r="A212" s="94">
        <v>198</v>
      </c>
      <c r="B212" s="153" t="s">
        <v>108</v>
      </c>
      <c r="C212" s="154" t="s">
        <v>349</v>
      </c>
      <c r="D212" s="155" t="s">
        <v>125</v>
      </c>
      <c r="E212" s="115">
        <v>4950</v>
      </c>
      <c r="F212" s="115">
        <v>2401.2</v>
      </c>
      <c r="G212" s="115">
        <f t="shared" si="14"/>
        <v>7351.2</v>
      </c>
      <c r="H212" s="116" t="s">
        <v>122</v>
      </c>
      <c r="I212" s="94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</row>
    <row r="213" s="91" customFormat="1" customHeight="1" spans="1:71">
      <c r="A213" s="94">
        <v>199</v>
      </c>
      <c r="B213" s="153" t="s">
        <v>109</v>
      </c>
      <c r="C213" s="154" t="s">
        <v>350</v>
      </c>
      <c r="D213" s="155" t="s">
        <v>125</v>
      </c>
      <c r="E213" s="115">
        <v>4950</v>
      </c>
      <c r="F213" s="115">
        <v>2401.2</v>
      </c>
      <c r="G213" s="115">
        <f t="shared" si="14"/>
        <v>7351.2</v>
      </c>
      <c r="H213" s="116" t="s">
        <v>122</v>
      </c>
      <c r="I213" s="94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</row>
    <row r="214" s="91" customFormat="1" customHeight="1" spans="1:71">
      <c r="A214" s="94">
        <v>200</v>
      </c>
      <c r="B214" s="156" t="s">
        <v>110</v>
      </c>
      <c r="C214" s="94" t="s">
        <v>351</v>
      </c>
      <c r="D214" s="114" t="s">
        <v>125</v>
      </c>
      <c r="E214" s="115">
        <v>4950</v>
      </c>
      <c r="F214" s="115">
        <v>2401.2</v>
      </c>
      <c r="G214" s="115">
        <f t="shared" si="14"/>
        <v>7351.2</v>
      </c>
      <c r="H214" s="116" t="s">
        <v>122</v>
      </c>
      <c r="I214" s="94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</row>
    <row r="215" s="92" customFormat="1" ht="27" customHeight="1" spans="1:71">
      <c r="A215" s="107"/>
      <c r="B215" s="157" t="s">
        <v>352</v>
      </c>
      <c r="C215" s="107" t="s">
        <v>353</v>
      </c>
      <c r="D215" s="107"/>
      <c r="E215" s="119">
        <v>928950</v>
      </c>
      <c r="F215" s="119">
        <v>326049.15</v>
      </c>
      <c r="G215" s="119">
        <f>SUM(E215:F215)</f>
        <v>1254999.15</v>
      </c>
      <c r="H215" s="119"/>
      <c r="I215" s="107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  <c r="BM215" s="125"/>
      <c r="BN215" s="125"/>
      <c r="BO215" s="125"/>
      <c r="BP215" s="125"/>
      <c r="BQ215" s="125"/>
      <c r="BR215" s="125"/>
      <c r="BS215" s="125"/>
    </row>
    <row r="216" customHeight="1" spans="4:9">
      <c r="D216" s="100"/>
      <c r="E216" s="158"/>
      <c r="F216" s="158"/>
      <c r="G216" s="158"/>
      <c r="H216" s="158"/>
      <c r="I216" s="100"/>
    </row>
    <row r="217" customHeight="1" spans="4:9">
      <c r="D217" s="100"/>
      <c r="E217" s="158"/>
      <c r="F217" s="158"/>
      <c r="G217" s="158"/>
      <c r="H217" s="158"/>
      <c r="I217" s="100"/>
    </row>
    <row r="218" customHeight="1" spans="4:9">
      <c r="D218" s="100"/>
      <c r="E218" s="158"/>
      <c r="F218" s="158"/>
      <c r="G218" s="158"/>
      <c r="H218" s="158"/>
      <c r="I218" s="100"/>
    </row>
    <row r="219" customHeight="1" spans="4:9">
      <c r="D219" s="100"/>
      <c r="E219" s="158"/>
      <c r="F219" s="158"/>
      <c r="G219" s="158"/>
      <c r="H219" s="158"/>
      <c r="I219" s="100"/>
    </row>
    <row r="220" customHeight="1" spans="4:9">
      <c r="D220" s="100"/>
      <c r="E220" s="158"/>
      <c r="F220" s="158"/>
      <c r="G220" s="158"/>
      <c r="H220" s="158"/>
      <c r="I220" s="100"/>
    </row>
    <row r="221" customHeight="1" spans="4:9">
      <c r="D221" s="100"/>
      <c r="E221" s="158"/>
      <c r="F221" s="158"/>
      <c r="G221" s="158"/>
      <c r="H221" s="158"/>
      <c r="I221" s="100"/>
    </row>
    <row r="222" customHeight="1" spans="4:9">
      <c r="D222" s="100"/>
      <c r="E222" s="158"/>
      <c r="F222" s="158"/>
      <c r="G222" s="158"/>
      <c r="H222" s="158"/>
      <c r="I222" s="100"/>
    </row>
    <row r="223" customHeight="1" spans="4:9">
      <c r="D223" s="100"/>
      <c r="E223" s="158"/>
      <c r="F223" s="158"/>
      <c r="G223" s="158"/>
      <c r="H223" s="158"/>
      <c r="I223" s="100"/>
    </row>
    <row r="224" customHeight="1" spans="4:9">
      <c r="D224" s="100"/>
      <c r="E224" s="158"/>
      <c r="F224" s="158"/>
      <c r="G224" s="158"/>
      <c r="H224" s="158"/>
      <c r="I224" s="100"/>
    </row>
    <row r="225" customHeight="1" spans="4:9">
      <c r="D225" s="100"/>
      <c r="E225" s="158"/>
      <c r="F225" s="158"/>
      <c r="G225" s="158"/>
      <c r="H225" s="158"/>
      <c r="I225" s="100"/>
    </row>
    <row r="226" customHeight="1" spans="4:9">
      <c r="D226" s="100"/>
      <c r="E226" s="158"/>
      <c r="F226" s="158"/>
      <c r="G226" s="158"/>
      <c r="H226" s="158"/>
      <c r="I226" s="100"/>
    </row>
    <row r="227" customHeight="1" spans="4:9">
      <c r="D227" s="100"/>
      <c r="E227" s="158"/>
      <c r="F227" s="158"/>
      <c r="G227" s="158"/>
      <c r="H227" s="158"/>
      <c r="I227" s="100"/>
    </row>
    <row r="228" customHeight="1" spans="4:9">
      <c r="D228" s="100"/>
      <c r="E228" s="158"/>
      <c r="F228" s="158"/>
      <c r="G228" s="158"/>
      <c r="H228" s="158"/>
      <c r="I228" s="100"/>
    </row>
    <row r="229" customHeight="1" spans="4:9">
      <c r="D229" s="100"/>
      <c r="E229" s="158"/>
      <c r="F229" s="158"/>
      <c r="G229" s="158"/>
      <c r="H229" s="158"/>
      <c r="I229" s="100"/>
    </row>
    <row r="230" customHeight="1" spans="4:9">
      <c r="D230" s="100"/>
      <c r="E230" s="158"/>
      <c r="F230" s="158"/>
      <c r="G230" s="158"/>
      <c r="H230" s="158"/>
      <c r="I230" s="100"/>
    </row>
    <row r="231" customHeight="1" spans="4:9">
      <c r="D231" s="100"/>
      <c r="E231" s="158"/>
      <c r="F231" s="158"/>
      <c r="G231" s="158"/>
      <c r="H231" s="158"/>
      <c r="I231" s="100"/>
    </row>
    <row r="232" customHeight="1" spans="4:9">
      <c r="D232" s="100"/>
      <c r="E232" s="158"/>
      <c r="F232" s="158"/>
      <c r="G232" s="158"/>
      <c r="H232" s="158"/>
      <c r="I232" s="100"/>
    </row>
    <row r="233" customHeight="1" spans="4:9">
      <c r="D233" s="100"/>
      <c r="E233" s="158"/>
      <c r="F233" s="158"/>
      <c r="G233" s="158"/>
      <c r="H233" s="158"/>
      <c r="I233" s="100"/>
    </row>
    <row r="234" customHeight="1" spans="4:9">
      <c r="D234" s="100"/>
      <c r="E234" s="158"/>
      <c r="F234" s="158"/>
      <c r="G234" s="158"/>
      <c r="H234" s="158"/>
      <c r="I234" s="100"/>
    </row>
    <row r="235" customHeight="1" spans="4:9">
      <c r="D235" s="100"/>
      <c r="E235" s="158"/>
      <c r="F235" s="158"/>
      <c r="G235" s="158"/>
      <c r="H235" s="158"/>
      <c r="I235" s="100"/>
    </row>
    <row r="236" customHeight="1" spans="4:9">
      <c r="D236" s="100"/>
      <c r="E236" s="158"/>
      <c r="F236" s="158"/>
      <c r="G236" s="158"/>
      <c r="H236" s="158"/>
      <c r="I236" s="100"/>
    </row>
    <row r="237" customHeight="1" spans="4:9">
      <c r="D237" s="100"/>
      <c r="E237" s="158"/>
      <c r="F237" s="158"/>
      <c r="G237" s="158"/>
      <c r="H237" s="158"/>
      <c r="I237" s="100"/>
    </row>
    <row r="238" customHeight="1" spans="4:9">
      <c r="D238" s="100"/>
      <c r="E238" s="158"/>
      <c r="F238" s="158"/>
      <c r="G238" s="158"/>
      <c r="H238" s="158"/>
      <c r="I238" s="100"/>
    </row>
    <row r="239" customHeight="1" spans="4:9">
      <c r="D239" s="100"/>
      <c r="E239" s="158"/>
      <c r="F239" s="158"/>
      <c r="G239" s="158"/>
      <c r="H239" s="158"/>
      <c r="I239" s="100"/>
    </row>
    <row r="240" customHeight="1" spans="4:9">
      <c r="D240" s="100"/>
      <c r="E240" s="158"/>
      <c r="F240" s="158"/>
      <c r="G240" s="158"/>
      <c r="H240" s="158"/>
      <c r="I240" s="100"/>
    </row>
    <row r="241" customHeight="1" spans="4:9">
      <c r="D241" s="100"/>
      <c r="E241" s="158"/>
      <c r="F241" s="158"/>
      <c r="G241" s="158"/>
      <c r="H241" s="158"/>
      <c r="I241" s="100"/>
    </row>
    <row r="242" customHeight="1" spans="4:9">
      <c r="D242" s="100"/>
      <c r="E242" s="158"/>
      <c r="F242" s="158"/>
      <c r="G242" s="158"/>
      <c r="H242" s="158"/>
      <c r="I242" s="100"/>
    </row>
    <row r="243" customHeight="1" spans="4:9">
      <c r="D243" s="100"/>
      <c r="E243" s="158"/>
      <c r="F243" s="158"/>
      <c r="G243" s="158"/>
      <c r="H243" s="158"/>
      <c r="I243" s="100"/>
    </row>
    <row r="244" customHeight="1" spans="4:9">
      <c r="D244" s="100"/>
      <c r="E244" s="158"/>
      <c r="F244" s="158"/>
      <c r="G244" s="158"/>
      <c r="H244" s="158"/>
      <c r="I244" s="100"/>
    </row>
    <row r="245" customHeight="1" spans="4:9">
      <c r="D245" s="100"/>
      <c r="E245" s="158"/>
      <c r="F245" s="158"/>
      <c r="G245" s="158"/>
      <c r="H245" s="158"/>
      <c r="I245" s="100"/>
    </row>
    <row r="246" customHeight="1" spans="4:9">
      <c r="D246" s="100"/>
      <c r="E246" s="158"/>
      <c r="F246" s="158"/>
      <c r="G246" s="158"/>
      <c r="H246" s="158"/>
      <c r="I246" s="100"/>
    </row>
    <row r="247" customHeight="1" spans="4:9">
      <c r="D247" s="100"/>
      <c r="E247" s="158"/>
      <c r="F247" s="158"/>
      <c r="G247" s="158"/>
      <c r="H247" s="158"/>
      <c r="I247" s="100"/>
    </row>
    <row r="248" customHeight="1" spans="4:9">
      <c r="D248" s="100"/>
      <c r="E248" s="158"/>
      <c r="F248" s="158"/>
      <c r="G248" s="158"/>
      <c r="H248" s="158"/>
      <c r="I248" s="100"/>
    </row>
    <row r="249" customHeight="1" spans="4:9">
      <c r="D249" s="100"/>
      <c r="E249" s="158"/>
      <c r="F249" s="158"/>
      <c r="G249" s="158"/>
      <c r="H249" s="158"/>
      <c r="I249" s="100"/>
    </row>
    <row r="250" customHeight="1" spans="4:9">
      <c r="D250" s="100"/>
      <c r="E250" s="158"/>
      <c r="F250" s="158"/>
      <c r="G250" s="158"/>
      <c r="H250" s="158"/>
      <c r="I250" s="100"/>
    </row>
    <row r="251" customHeight="1" spans="4:9">
      <c r="D251" s="100"/>
      <c r="E251" s="158"/>
      <c r="F251" s="158"/>
      <c r="G251" s="158"/>
      <c r="H251" s="158"/>
      <c r="I251" s="100"/>
    </row>
    <row r="252" customHeight="1" spans="4:9">
      <c r="D252" s="100"/>
      <c r="E252" s="158"/>
      <c r="F252" s="158"/>
      <c r="G252" s="158"/>
      <c r="H252" s="158"/>
      <c r="I252" s="100"/>
    </row>
    <row r="253" customHeight="1" spans="4:9">
      <c r="D253" s="100"/>
      <c r="E253" s="158"/>
      <c r="F253" s="158"/>
      <c r="G253" s="158"/>
      <c r="H253" s="158"/>
      <c r="I253" s="100"/>
    </row>
    <row r="254" customHeight="1" spans="4:9">
      <c r="D254" s="100"/>
      <c r="E254" s="158"/>
      <c r="F254" s="158"/>
      <c r="G254" s="158"/>
      <c r="H254" s="158"/>
      <c r="I254" s="100"/>
    </row>
    <row r="255" customHeight="1" spans="4:9">
      <c r="D255" s="100"/>
      <c r="E255" s="158"/>
      <c r="F255" s="158"/>
      <c r="G255" s="158"/>
      <c r="H255" s="158"/>
      <c r="I255" s="100"/>
    </row>
    <row r="256" customHeight="1" spans="4:9">
      <c r="D256" s="100"/>
      <c r="E256" s="158"/>
      <c r="F256" s="158"/>
      <c r="G256" s="158"/>
      <c r="H256" s="158"/>
      <c r="I256" s="100"/>
    </row>
    <row r="257" customHeight="1" spans="4:9">
      <c r="D257" s="100"/>
      <c r="E257" s="158"/>
      <c r="F257" s="158"/>
      <c r="G257" s="158"/>
      <c r="H257" s="158"/>
      <c r="I257" s="100"/>
    </row>
    <row r="258" customHeight="1" spans="4:9">
      <c r="D258" s="100"/>
      <c r="E258" s="158"/>
      <c r="F258" s="158"/>
      <c r="G258" s="158"/>
      <c r="H258" s="158"/>
      <c r="I258" s="100"/>
    </row>
    <row r="259" customHeight="1" spans="4:9">
      <c r="D259" s="100"/>
      <c r="E259" s="158"/>
      <c r="F259" s="158"/>
      <c r="G259" s="158"/>
      <c r="H259" s="158"/>
      <c r="I259" s="100"/>
    </row>
    <row r="260" customHeight="1" spans="4:9">
      <c r="D260" s="100"/>
      <c r="E260" s="158"/>
      <c r="F260" s="158"/>
      <c r="G260" s="158"/>
      <c r="H260" s="158"/>
      <c r="I260" s="100"/>
    </row>
    <row r="261" customHeight="1" spans="4:9">
      <c r="D261" s="100"/>
      <c r="E261" s="158"/>
      <c r="F261" s="158"/>
      <c r="G261" s="158"/>
      <c r="H261" s="158"/>
      <c r="I261" s="100"/>
    </row>
    <row r="262" customHeight="1" spans="4:9">
      <c r="D262" s="100"/>
      <c r="E262" s="158"/>
      <c r="F262" s="158"/>
      <c r="G262" s="158"/>
      <c r="H262" s="158"/>
      <c r="I262" s="100"/>
    </row>
    <row r="263" customHeight="1" spans="4:9">
      <c r="D263" s="100"/>
      <c r="E263" s="158"/>
      <c r="F263" s="158"/>
      <c r="G263" s="158"/>
      <c r="H263" s="158"/>
      <c r="I263" s="100"/>
    </row>
    <row r="264" customHeight="1" spans="4:9">
      <c r="D264" s="100"/>
      <c r="E264" s="158"/>
      <c r="F264" s="158"/>
      <c r="G264" s="158"/>
      <c r="H264" s="158"/>
      <c r="I264" s="100"/>
    </row>
    <row r="265" customHeight="1" spans="4:9">
      <c r="D265" s="100"/>
      <c r="E265" s="158"/>
      <c r="F265" s="158"/>
      <c r="G265" s="158"/>
      <c r="H265" s="158"/>
      <c r="I265" s="100"/>
    </row>
    <row r="266" customHeight="1" spans="4:9">
      <c r="D266" s="100"/>
      <c r="E266" s="158"/>
      <c r="F266" s="158"/>
      <c r="G266" s="158"/>
      <c r="H266" s="158"/>
      <c r="I266" s="100"/>
    </row>
    <row r="267" customHeight="1" spans="4:9">
      <c r="D267" s="100"/>
      <c r="E267" s="158"/>
      <c r="F267" s="158"/>
      <c r="G267" s="158"/>
      <c r="H267" s="158"/>
      <c r="I267" s="100"/>
    </row>
    <row r="268" customHeight="1" spans="4:9">
      <c r="D268" s="100"/>
      <c r="E268" s="158"/>
      <c r="F268" s="158"/>
      <c r="G268" s="158"/>
      <c r="H268" s="158"/>
      <c r="I268" s="100"/>
    </row>
    <row r="269" customHeight="1" spans="4:9">
      <c r="D269" s="100"/>
      <c r="E269" s="158"/>
      <c r="F269" s="158"/>
      <c r="G269" s="158"/>
      <c r="H269" s="158"/>
      <c r="I269" s="100"/>
    </row>
    <row r="270" customHeight="1" spans="4:9">
      <c r="D270" s="100"/>
      <c r="E270" s="158"/>
      <c r="F270" s="158"/>
      <c r="G270" s="158"/>
      <c r="H270" s="158"/>
      <c r="I270" s="100"/>
    </row>
    <row r="271" customHeight="1" spans="4:9">
      <c r="D271" s="100"/>
      <c r="E271" s="158"/>
      <c r="F271" s="158"/>
      <c r="G271" s="158"/>
      <c r="H271" s="158"/>
      <c r="I271" s="100"/>
    </row>
    <row r="272" customHeight="1" spans="4:9">
      <c r="D272" s="100"/>
      <c r="E272" s="158"/>
      <c r="F272" s="158"/>
      <c r="G272" s="158"/>
      <c r="H272" s="158"/>
      <c r="I272" s="100"/>
    </row>
    <row r="273" customHeight="1" spans="4:9">
      <c r="D273" s="100"/>
      <c r="E273" s="158"/>
      <c r="F273" s="158"/>
      <c r="G273" s="158"/>
      <c r="H273" s="158"/>
      <c r="I273" s="100"/>
    </row>
    <row r="274" customHeight="1" spans="4:9">
      <c r="D274" s="100"/>
      <c r="E274" s="158"/>
      <c r="F274" s="158"/>
      <c r="G274" s="158"/>
      <c r="H274" s="158"/>
      <c r="I274" s="100"/>
    </row>
    <row r="275" customHeight="1" spans="4:9">
      <c r="D275" s="100"/>
      <c r="E275" s="158"/>
      <c r="F275" s="158"/>
      <c r="G275" s="158"/>
      <c r="H275" s="158"/>
      <c r="I275" s="100"/>
    </row>
    <row r="276" customHeight="1" spans="4:9">
      <c r="D276" s="100"/>
      <c r="E276" s="158"/>
      <c r="F276" s="158"/>
      <c r="G276" s="158"/>
      <c r="H276" s="158"/>
      <c r="I276" s="100"/>
    </row>
    <row r="277" customHeight="1" spans="4:9">
      <c r="D277" s="100"/>
      <c r="E277" s="158"/>
      <c r="F277" s="158"/>
      <c r="G277" s="158"/>
      <c r="H277" s="158"/>
      <c r="I277" s="100"/>
    </row>
    <row r="278" customHeight="1" spans="4:9">
      <c r="D278" s="100"/>
      <c r="E278" s="158"/>
      <c r="F278" s="158"/>
      <c r="G278" s="158"/>
      <c r="H278" s="158"/>
      <c r="I278" s="100"/>
    </row>
    <row r="279" customHeight="1" spans="4:9">
      <c r="D279" s="100"/>
      <c r="E279" s="158"/>
      <c r="F279" s="158"/>
      <c r="G279" s="158"/>
      <c r="H279" s="158"/>
      <c r="I279" s="100"/>
    </row>
    <row r="280" customHeight="1" spans="4:9">
      <c r="D280" s="100"/>
      <c r="E280" s="158"/>
      <c r="F280" s="158"/>
      <c r="G280" s="158"/>
      <c r="H280" s="158"/>
      <c r="I280" s="100"/>
    </row>
    <row r="281" customHeight="1" spans="4:9">
      <c r="D281" s="100"/>
      <c r="E281" s="158"/>
      <c r="F281" s="158"/>
      <c r="G281" s="158"/>
      <c r="H281" s="158"/>
      <c r="I281" s="100"/>
    </row>
    <row r="282" customHeight="1" spans="4:9">
      <c r="D282" s="100"/>
      <c r="E282" s="158"/>
      <c r="F282" s="158"/>
      <c r="G282" s="158"/>
      <c r="H282" s="158"/>
      <c r="I282" s="100"/>
    </row>
    <row r="283" customHeight="1" spans="4:9">
      <c r="D283" s="100"/>
      <c r="E283" s="158"/>
      <c r="F283" s="158"/>
      <c r="G283" s="158"/>
      <c r="H283" s="158"/>
      <c r="I283" s="100"/>
    </row>
    <row r="284" customHeight="1" spans="4:9">
      <c r="D284" s="100"/>
      <c r="E284" s="158"/>
      <c r="F284" s="158"/>
      <c r="G284" s="158"/>
      <c r="H284" s="158"/>
      <c r="I284" s="100"/>
    </row>
    <row r="285" customHeight="1" spans="4:9">
      <c r="D285" s="100"/>
      <c r="E285" s="158"/>
      <c r="F285" s="158"/>
      <c r="G285" s="158"/>
      <c r="H285" s="158"/>
      <c r="I285" s="100"/>
    </row>
    <row r="286" customHeight="1" spans="4:9">
      <c r="D286" s="100"/>
      <c r="E286" s="158"/>
      <c r="F286" s="158"/>
      <c r="G286" s="158"/>
      <c r="H286" s="158"/>
      <c r="I286" s="100"/>
    </row>
    <row r="287" customHeight="1" spans="4:9">
      <c r="D287" s="100"/>
      <c r="E287" s="158"/>
      <c r="F287" s="158"/>
      <c r="G287" s="158"/>
      <c r="H287" s="158"/>
      <c r="I287" s="100"/>
    </row>
    <row r="288" customHeight="1" spans="5:9">
      <c r="E288" s="159"/>
      <c r="F288" s="159"/>
      <c r="G288" s="159"/>
      <c r="H288" s="160"/>
      <c r="I288" s="104"/>
    </row>
  </sheetData>
  <autoFilter ref="A2:I215">
    <extLst/>
  </autoFilter>
  <mergeCells count="13">
    <mergeCell ref="A1:I1"/>
    <mergeCell ref="B3:C3"/>
    <mergeCell ref="B18:C18"/>
    <mergeCell ref="B42:C42"/>
    <mergeCell ref="B49:C49"/>
    <mergeCell ref="B71:C71"/>
    <mergeCell ref="B83:C83"/>
    <mergeCell ref="B94:C94"/>
    <mergeCell ref="B101:C101"/>
    <mergeCell ref="B129:C129"/>
    <mergeCell ref="B156:C156"/>
    <mergeCell ref="B162:C162"/>
    <mergeCell ref="B211:C211"/>
  </mergeCells>
  <pageMargins left="0.550694444444444" right="0.314583333333333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pane ySplit="2" topLeftCell="A183" activePane="bottomLeft" state="frozen"/>
      <selection/>
      <selection pane="bottomLeft" activeCell="I190" sqref="I190"/>
    </sheetView>
  </sheetViews>
  <sheetFormatPr defaultColWidth="9" defaultRowHeight="20.1" customHeight="1"/>
  <cols>
    <col min="1" max="1" width="5.875" style="1" customWidth="1"/>
    <col min="2" max="2" width="21.625" style="58" customWidth="1"/>
    <col min="3" max="3" width="9" style="1" customWidth="1"/>
    <col min="4" max="4" width="5.25" style="1" customWidth="1"/>
    <col min="5" max="5" width="12.125" style="1" customWidth="1"/>
    <col min="6" max="6" width="11.625" style="59" customWidth="1"/>
    <col min="7" max="7" width="13.375" style="59" customWidth="1"/>
    <col min="8" max="8" width="14.375" style="59" customWidth="1"/>
    <col min="9" max="9" width="8.625" style="59" customWidth="1"/>
    <col min="10" max="10" width="16" style="1" customWidth="1"/>
    <col min="11" max="16384" width="9" style="1"/>
  </cols>
  <sheetData>
    <row r="1" s="55" customFormat="1" ht="33" customHeight="1" spans="1:10">
      <c r="A1" s="60" t="s">
        <v>354</v>
      </c>
      <c r="B1" s="60"/>
      <c r="C1" s="60"/>
      <c r="D1" s="60"/>
      <c r="E1" s="60"/>
      <c r="F1" s="60"/>
      <c r="G1" s="60"/>
      <c r="H1" s="60"/>
      <c r="I1" s="60"/>
      <c r="J1" s="60"/>
    </row>
    <row r="2" s="1" customFormat="1" ht="48.75" customHeight="1" spans="1:10">
      <c r="A2" s="4" t="s">
        <v>2</v>
      </c>
      <c r="B2" s="37" t="s">
        <v>355</v>
      </c>
      <c r="C2" s="4" t="s">
        <v>113</v>
      </c>
      <c r="D2" s="4" t="s">
        <v>114</v>
      </c>
      <c r="E2" s="37" t="s">
        <v>356</v>
      </c>
      <c r="F2" s="7" t="s">
        <v>115</v>
      </c>
      <c r="G2" s="7" t="s">
        <v>116</v>
      </c>
      <c r="H2" s="7" t="s">
        <v>7</v>
      </c>
      <c r="I2" s="7" t="s">
        <v>118</v>
      </c>
      <c r="J2" s="37" t="s">
        <v>8</v>
      </c>
    </row>
    <row r="3" s="56" customFormat="1" ht="27" customHeight="1" spans="1:10">
      <c r="A3" s="61">
        <v>1</v>
      </c>
      <c r="B3" s="62" t="s">
        <v>357</v>
      </c>
      <c r="C3" s="62"/>
      <c r="D3" s="61"/>
      <c r="E3" s="61"/>
      <c r="F3" s="63">
        <f>SUM(F4:F11)</f>
        <v>36300</v>
      </c>
      <c r="G3" s="63">
        <f>SUM(G4:G11)</f>
        <v>13270.95</v>
      </c>
      <c r="H3" s="63">
        <f>SUM(H4:H11)</f>
        <v>49570.95</v>
      </c>
      <c r="I3" s="63"/>
      <c r="J3" s="73"/>
    </row>
    <row r="4" s="1" customFormat="1" ht="27" customHeight="1" spans="1:10">
      <c r="A4" s="4">
        <v>2</v>
      </c>
      <c r="B4" s="64" t="s">
        <v>10</v>
      </c>
      <c r="C4" s="65" t="s">
        <v>120</v>
      </c>
      <c r="D4" s="66" t="s">
        <v>121</v>
      </c>
      <c r="E4" s="66" t="s">
        <v>358</v>
      </c>
      <c r="F4" s="67">
        <v>4950</v>
      </c>
      <c r="G4" s="67">
        <v>0</v>
      </c>
      <c r="H4" s="67">
        <f t="shared" ref="H3:H35" si="0">F4+G4</f>
        <v>4950</v>
      </c>
      <c r="I4" s="67"/>
      <c r="J4" s="74"/>
    </row>
    <row r="5" s="1" customFormat="1" ht="27" customHeight="1" spans="1:10">
      <c r="A5" s="4">
        <v>3</v>
      </c>
      <c r="B5" s="64" t="s">
        <v>11</v>
      </c>
      <c r="C5" s="4" t="s">
        <v>123</v>
      </c>
      <c r="D5" s="66" t="s">
        <v>121</v>
      </c>
      <c r="E5" s="66" t="s">
        <v>358</v>
      </c>
      <c r="F5" s="67">
        <v>4950</v>
      </c>
      <c r="G5" s="67">
        <v>2192.4</v>
      </c>
      <c r="H5" s="67">
        <f t="shared" si="0"/>
        <v>7142.4</v>
      </c>
      <c r="I5" s="67" t="s">
        <v>359</v>
      </c>
      <c r="J5" s="74"/>
    </row>
    <row r="6" s="1" customFormat="1" ht="27" customHeight="1" spans="1:10">
      <c r="A6" s="4">
        <v>4</v>
      </c>
      <c r="B6" s="64" t="s">
        <v>12</v>
      </c>
      <c r="C6" s="4" t="s">
        <v>124</v>
      </c>
      <c r="D6" s="66" t="s">
        <v>125</v>
      </c>
      <c r="E6" s="66" t="s">
        <v>358</v>
      </c>
      <c r="F6" s="67">
        <v>4950</v>
      </c>
      <c r="G6" s="67">
        <v>2192.4</v>
      </c>
      <c r="H6" s="67">
        <f t="shared" si="0"/>
        <v>7142.4</v>
      </c>
      <c r="I6" s="67" t="s">
        <v>359</v>
      </c>
      <c r="J6" s="74"/>
    </row>
    <row r="7" s="1" customFormat="1" ht="27" customHeight="1" spans="1:10">
      <c r="A7" s="4">
        <v>5</v>
      </c>
      <c r="B7" s="64" t="s">
        <v>12</v>
      </c>
      <c r="C7" s="4" t="s">
        <v>126</v>
      </c>
      <c r="D7" s="68" t="s">
        <v>121</v>
      </c>
      <c r="E7" s="66" t="s">
        <v>358</v>
      </c>
      <c r="F7" s="67">
        <v>4950</v>
      </c>
      <c r="G7" s="67">
        <v>2192.4</v>
      </c>
      <c r="H7" s="67">
        <f t="shared" si="0"/>
        <v>7142.4</v>
      </c>
      <c r="I7" s="67" t="s">
        <v>359</v>
      </c>
      <c r="J7" s="75"/>
    </row>
    <row r="8" s="1" customFormat="1" ht="27" customHeight="1" spans="1:10">
      <c r="A8" s="4">
        <v>6</v>
      </c>
      <c r="B8" s="64" t="s">
        <v>13</v>
      </c>
      <c r="C8" s="4" t="s">
        <v>130</v>
      </c>
      <c r="D8" s="68" t="s">
        <v>121</v>
      </c>
      <c r="E8" s="66" t="s">
        <v>358</v>
      </c>
      <c r="F8" s="67">
        <v>4950</v>
      </c>
      <c r="G8" s="67">
        <v>2192.4</v>
      </c>
      <c r="H8" s="67">
        <f t="shared" si="0"/>
        <v>7142.4</v>
      </c>
      <c r="I8" s="67" t="s">
        <v>359</v>
      </c>
      <c r="J8" s="75"/>
    </row>
    <row r="9" s="1" customFormat="1" ht="27" customHeight="1" spans="1:10">
      <c r="A9" s="4">
        <v>7</v>
      </c>
      <c r="B9" s="64" t="s">
        <v>14</v>
      </c>
      <c r="C9" s="4" t="s">
        <v>136</v>
      </c>
      <c r="D9" s="68" t="s">
        <v>125</v>
      </c>
      <c r="E9" s="66" t="s">
        <v>358</v>
      </c>
      <c r="F9" s="67">
        <v>4950</v>
      </c>
      <c r="G9" s="67">
        <v>1578.15</v>
      </c>
      <c r="H9" s="67">
        <f t="shared" si="0"/>
        <v>6528.15</v>
      </c>
      <c r="I9" s="67" t="s">
        <v>359</v>
      </c>
      <c r="J9" s="75"/>
    </row>
    <row r="10" s="1" customFormat="1" ht="27" customHeight="1" spans="1:10">
      <c r="A10" s="4">
        <v>8</v>
      </c>
      <c r="B10" s="64" t="s">
        <v>15</v>
      </c>
      <c r="C10" s="4" t="s">
        <v>138</v>
      </c>
      <c r="D10" s="68" t="s">
        <v>125</v>
      </c>
      <c r="E10" s="66" t="s">
        <v>358</v>
      </c>
      <c r="F10" s="67">
        <v>3300</v>
      </c>
      <c r="G10" s="67">
        <v>1461.6</v>
      </c>
      <c r="H10" s="67">
        <f t="shared" si="0"/>
        <v>4761.6</v>
      </c>
      <c r="I10" s="67" t="s">
        <v>360</v>
      </c>
      <c r="J10" s="75"/>
    </row>
    <row r="11" s="1" customFormat="1" ht="27" customHeight="1" spans="1:10">
      <c r="A11" s="4">
        <v>9</v>
      </c>
      <c r="B11" s="64" t="s">
        <v>15</v>
      </c>
      <c r="C11" s="4" t="s">
        <v>139</v>
      </c>
      <c r="D11" s="68" t="s">
        <v>125</v>
      </c>
      <c r="E11" s="66" t="s">
        <v>358</v>
      </c>
      <c r="F11" s="67">
        <v>3300</v>
      </c>
      <c r="G11" s="67">
        <v>1461.6</v>
      </c>
      <c r="H11" s="67">
        <f t="shared" si="0"/>
        <v>4761.6</v>
      </c>
      <c r="I11" s="67" t="s">
        <v>360</v>
      </c>
      <c r="J11" s="75"/>
    </row>
    <row r="12" s="56" customFormat="1" ht="27" customHeight="1" spans="1:10">
      <c r="A12" s="61">
        <v>10</v>
      </c>
      <c r="B12" s="62" t="s">
        <v>361</v>
      </c>
      <c r="C12" s="62"/>
      <c r="D12" s="69"/>
      <c r="E12" s="70"/>
      <c r="F12" s="63">
        <f>SUM(F13:F35)</f>
        <v>99000</v>
      </c>
      <c r="G12" s="63">
        <f>SUM(G13:G35)</f>
        <v>39784.5</v>
      </c>
      <c r="H12" s="63">
        <f t="shared" si="0"/>
        <v>138784.5</v>
      </c>
      <c r="I12" s="63"/>
      <c r="J12" s="73"/>
    </row>
    <row r="13" s="1" customFormat="1" ht="27" customHeight="1" spans="1:10">
      <c r="A13" s="4">
        <v>11</v>
      </c>
      <c r="B13" s="64" t="s">
        <v>17</v>
      </c>
      <c r="C13" s="4" t="s">
        <v>143</v>
      </c>
      <c r="D13" s="66" t="s">
        <v>121</v>
      </c>
      <c r="E13" s="66" t="s">
        <v>358</v>
      </c>
      <c r="F13" s="67">
        <v>4950</v>
      </c>
      <c r="G13" s="67">
        <v>2192.4</v>
      </c>
      <c r="H13" s="67">
        <f t="shared" si="0"/>
        <v>7142.4</v>
      </c>
      <c r="I13" s="67" t="s">
        <v>359</v>
      </c>
      <c r="J13" s="75"/>
    </row>
    <row r="14" s="1" customFormat="1" ht="27" customHeight="1" spans="1:10">
      <c r="A14" s="4">
        <v>12</v>
      </c>
      <c r="B14" s="64" t="s">
        <v>17</v>
      </c>
      <c r="C14" s="4" t="s">
        <v>144</v>
      </c>
      <c r="D14" s="66" t="s">
        <v>121</v>
      </c>
      <c r="E14" s="66" t="s">
        <v>358</v>
      </c>
      <c r="F14" s="67">
        <v>4950</v>
      </c>
      <c r="G14" s="67">
        <v>2192.4</v>
      </c>
      <c r="H14" s="67">
        <f t="shared" si="0"/>
        <v>7142.4</v>
      </c>
      <c r="I14" s="67" t="s">
        <v>359</v>
      </c>
      <c r="J14" s="75"/>
    </row>
    <row r="15" s="1" customFormat="1" ht="27" customHeight="1" spans="1:10">
      <c r="A15" s="4">
        <v>13</v>
      </c>
      <c r="B15" s="64" t="s">
        <v>17</v>
      </c>
      <c r="C15" s="4" t="s">
        <v>145</v>
      </c>
      <c r="D15" s="66" t="s">
        <v>125</v>
      </c>
      <c r="E15" s="66" t="s">
        <v>358</v>
      </c>
      <c r="F15" s="67">
        <f t="shared" ref="F15:F18" si="1">1650*2</f>
        <v>3300</v>
      </c>
      <c r="G15" s="67">
        <v>730.8</v>
      </c>
      <c r="H15" s="67">
        <f t="shared" si="0"/>
        <v>4030.8</v>
      </c>
      <c r="I15" s="67" t="s">
        <v>362</v>
      </c>
      <c r="J15" s="75"/>
    </row>
    <row r="16" s="1" customFormat="1" ht="27" customHeight="1" spans="1:10">
      <c r="A16" s="4">
        <v>14</v>
      </c>
      <c r="B16" s="64" t="s">
        <v>17</v>
      </c>
      <c r="C16" s="4" t="s">
        <v>146</v>
      </c>
      <c r="D16" s="66" t="s">
        <v>121</v>
      </c>
      <c r="E16" s="66" t="s">
        <v>358</v>
      </c>
      <c r="F16" s="67">
        <f t="shared" si="1"/>
        <v>3300</v>
      </c>
      <c r="G16" s="67">
        <v>730.8</v>
      </c>
      <c r="H16" s="67">
        <f t="shared" si="0"/>
        <v>4030.8</v>
      </c>
      <c r="I16" s="67" t="s">
        <v>362</v>
      </c>
      <c r="J16" s="75"/>
    </row>
    <row r="17" s="1" customFormat="1" ht="27" customHeight="1" spans="1:10">
      <c r="A17" s="4">
        <v>15</v>
      </c>
      <c r="B17" s="64" t="s">
        <v>19</v>
      </c>
      <c r="C17" s="4" t="s">
        <v>147</v>
      </c>
      <c r="D17" s="66" t="s">
        <v>121</v>
      </c>
      <c r="E17" s="66" t="s">
        <v>358</v>
      </c>
      <c r="F17" s="67">
        <v>4950</v>
      </c>
      <c r="G17" s="67">
        <v>2192.4</v>
      </c>
      <c r="H17" s="67">
        <f t="shared" si="0"/>
        <v>7142.4</v>
      </c>
      <c r="I17" s="67" t="s">
        <v>359</v>
      </c>
      <c r="J17" s="75"/>
    </row>
    <row r="18" s="1" customFormat="1" ht="27" customHeight="1" spans="1:10">
      <c r="A18" s="4">
        <v>16</v>
      </c>
      <c r="B18" s="64" t="s">
        <v>19</v>
      </c>
      <c r="C18" s="4" t="s">
        <v>148</v>
      </c>
      <c r="D18" s="66" t="s">
        <v>125</v>
      </c>
      <c r="E18" s="66" t="s">
        <v>358</v>
      </c>
      <c r="F18" s="67">
        <f t="shared" si="1"/>
        <v>3300</v>
      </c>
      <c r="G18" s="67">
        <f>730.8*2</f>
        <v>1461.6</v>
      </c>
      <c r="H18" s="67">
        <f t="shared" si="0"/>
        <v>4761.6</v>
      </c>
      <c r="I18" s="67" t="s">
        <v>360</v>
      </c>
      <c r="J18" s="75"/>
    </row>
    <row r="19" s="1" customFormat="1" ht="27" customHeight="1" spans="1:10">
      <c r="A19" s="4">
        <v>17</v>
      </c>
      <c r="B19" s="64" t="s">
        <v>20</v>
      </c>
      <c r="C19" s="4" t="s">
        <v>363</v>
      </c>
      <c r="D19" s="66" t="s">
        <v>121</v>
      </c>
      <c r="E19" s="66" t="s">
        <v>358</v>
      </c>
      <c r="F19" s="67">
        <v>3300</v>
      </c>
      <c r="G19" s="67">
        <v>1052.1</v>
      </c>
      <c r="H19" s="67">
        <f t="shared" si="0"/>
        <v>4352.1</v>
      </c>
      <c r="I19" s="67" t="s">
        <v>364</v>
      </c>
      <c r="J19" s="75"/>
    </row>
    <row r="20" s="1" customFormat="1" ht="27" customHeight="1" spans="1:10">
      <c r="A20" s="4">
        <v>18</v>
      </c>
      <c r="B20" s="64" t="s">
        <v>21</v>
      </c>
      <c r="C20" s="37" t="s">
        <v>365</v>
      </c>
      <c r="D20" s="66" t="s">
        <v>121</v>
      </c>
      <c r="E20" s="66" t="s">
        <v>358</v>
      </c>
      <c r="F20" s="67">
        <v>4950</v>
      </c>
      <c r="G20" s="67">
        <v>2192.4</v>
      </c>
      <c r="H20" s="67">
        <f t="shared" si="0"/>
        <v>7142.4</v>
      </c>
      <c r="I20" s="67" t="s">
        <v>359</v>
      </c>
      <c r="J20" s="75"/>
    </row>
    <row r="21" s="1" customFormat="1" ht="27" customHeight="1" spans="1:10">
      <c r="A21" s="4">
        <v>19</v>
      </c>
      <c r="B21" s="64" t="s">
        <v>21</v>
      </c>
      <c r="C21" s="37" t="s">
        <v>149</v>
      </c>
      <c r="D21" s="66" t="s">
        <v>125</v>
      </c>
      <c r="E21" s="66" t="s">
        <v>358</v>
      </c>
      <c r="F21" s="67">
        <v>4950</v>
      </c>
      <c r="G21" s="67">
        <v>2192.4</v>
      </c>
      <c r="H21" s="67">
        <f t="shared" si="0"/>
        <v>7142.4</v>
      </c>
      <c r="I21" s="67" t="s">
        <v>359</v>
      </c>
      <c r="J21" s="75"/>
    </row>
    <row r="22" s="1" customFormat="1" ht="27" customHeight="1" spans="1:10">
      <c r="A22" s="4">
        <v>20</v>
      </c>
      <c r="B22" s="64" t="s">
        <v>21</v>
      </c>
      <c r="C22" s="37" t="s">
        <v>150</v>
      </c>
      <c r="D22" s="66" t="s">
        <v>125</v>
      </c>
      <c r="E22" s="66" t="s">
        <v>358</v>
      </c>
      <c r="F22" s="67">
        <v>4950</v>
      </c>
      <c r="G22" s="67">
        <v>2923.2</v>
      </c>
      <c r="H22" s="67">
        <f t="shared" si="0"/>
        <v>7873.2</v>
      </c>
      <c r="I22" s="67" t="s">
        <v>366</v>
      </c>
      <c r="J22" s="76" t="s">
        <v>367</v>
      </c>
    </row>
    <row r="23" s="1" customFormat="1" ht="27" customHeight="1" spans="1:10">
      <c r="A23" s="4">
        <v>21</v>
      </c>
      <c r="B23" s="64" t="s">
        <v>22</v>
      </c>
      <c r="C23" s="4" t="s">
        <v>152</v>
      </c>
      <c r="D23" s="66" t="s">
        <v>121</v>
      </c>
      <c r="E23" s="66" t="s">
        <v>358</v>
      </c>
      <c r="F23" s="67">
        <v>4950</v>
      </c>
      <c r="G23" s="67">
        <v>2192.4</v>
      </c>
      <c r="H23" s="67">
        <f t="shared" si="0"/>
        <v>7142.4</v>
      </c>
      <c r="I23" s="67" t="s">
        <v>359</v>
      </c>
      <c r="J23" s="75"/>
    </row>
    <row r="24" s="1" customFormat="1" ht="27" customHeight="1" spans="1:10">
      <c r="A24" s="4">
        <v>22</v>
      </c>
      <c r="B24" s="64" t="s">
        <v>22</v>
      </c>
      <c r="C24" s="4" t="s">
        <v>153</v>
      </c>
      <c r="D24" s="66" t="s">
        <v>125</v>
      </c>
      <c r="E24" s="66" t="s">
        <v>358</v>
      </c>
      <c r="F24" s="67">
        <v>4950</v>
      </c>
      <c r="G24" s="67">
        <v>2192.4</v>
      </c>
      <c r="H24" s="67">
        <f t="shared" si="0"/>
        <v>7142.4</v>
      </c>
      <c r="I24" s="67" t="s">
        <v>359</v>
      </c>
      <c r="J24" s="75"/>
    </row>
    <row r="25" s="1" customFormat="1" ht="27" customHeight="1" spans="1:10">
      <c r="A25" s="4">
        <v>23</v>
      </c>
      <c r="B25" s="64" t="s">
        <v>22</v>
      </c>
      <c r="C25" s="4" t="s">
        <v>154</v>
      </c>
      <c r="D25" s="66" t="s">
        <v>125</v>
      </c>
      <c r="E25" s="66" t="s">
        <v>358</v>
      </c>
      <c r="F25" s="67">
        <v>4950</v>
      </c>
      <c r="G25" s="67">
        <v>2192.4</v>
      </c>
      <c r="H25" s="67">
        <f t="shared" si="0"/>
        <v>7142.4</v>
      </c>
      <c r="I25" s="67" t="s">
        <v>359</v>
      </c>
      <c r="J25" s="75"/>
    </row>
    <row r="26" s="1" customFormat="1" ht="27" customHeight="1" spans="1:10">
      <c r="A26" s="4">
        <v>24</v>
      </c>
      <c r="B26" s="64" t="s">
        <v>23</v>
      </c>
      <c r="C26" s="4" t="s">
        <v>155</v>
      </c>
      <c r="D26" s="66" t="s">
        <v>121</v>
      </c>
      <c r="E26" s="66" t="s">
        <v>358</v>
      </c>
      <c r="F26" s="67">
        <v>4950</v>
      </c>
      <c r="G26" s="67">
        <v>2192.4</v>
      </c>
      <c r="H26" s="67">
        <f t="shared" si="0"/>
        <v>7142.4</v>
      </c>
      <c r="I26" s="67" t="s">
        <v>359</v>
      </c>
      <c r="J26" s="75"/>
    </row>
    <row r="27" s="1" customFormat="1" ht="27" customHeight="1" spans="1:10">
      <c r="A27" s="4">
        <v>25</v>
      </c>
      <c r="B27" s="64" t="s">
        <v>23</v>
      </c>
      <c r="C27" s="4" t="s">
        <v>156</v>
      </c>
      <c r="D27" s="66" t="s">
        <v>121</v>
      </c>
      <c r="E27" s="66" t="s">
        <v>358</v>
      </c>
      <c r="F27" s="67">
        <v>4950</v>
      </c>
      <c r="G27" s="67">
        <v>2192.4</v>
      </c>
      <c r="H27" s="67">
        <f t="shared" si="0"/>
        <v>7142.4</v>
      </c>
      <c r="I27" s="67" t="s">
        <v>359</v>
      </c>
      <c r="J27" s="75"/>
    </row>
    <row r="28" s="1" customFormat="1" ht="27" customHeight="1" spans="1:10">
      <c r="A28" s="4">
        <v>26</v>
      </c>
      <c r="B28" s="64" t="s">
        <v>24</v>
      </c>
      <c r="C28" s="4" t="s">
        <v>157</v>
      </c>
      <c r="D28" s="68" t="s">
        <v>121</v>
      </c>
      <c r="E28" s="66" t="s">
        <v>358</v>
      </c>
      <c r="F28" s="67">
        <v>4950</v>
      </c>
      <c r="G28" s="67">
        <v>2192.4</v>
      </c>
      <c r="H28" s="67">
        <f t="shared" si="0"/>
        <v>7142.4</v>
      </c>
      <c r="I28" s="67" t="s">
        <v>359</v>
      </c>
      <c r="J28" s="75"/>
    </row>
    <row r="29" s="1" customFormat="1" ht="27" customHeight="1" spans="1:10">
      <c r="A29" s="4">
        <v>27</v>
      </c>
      <c r="B29" s="64" t="s">
        <v>24</v>
      </c>
      <c r="C29" s="4" t="s">
        <v>158</v>
      </c>
      <c r="D29" s="68" t="s">
        <v>125</v>
      </c>
      <c r="E29" s="66" t="s">
        <v>358</v>
      </c>
      <c r="F29" s="67">
        <v>3300</v>
      </c>
      <c r="G29" s="67"/>
      <c r="H29" s="67">
        <f t="shared" si="0"/>
        <v>3300</v>
      </c>
      <c r="I29" s="67" t="s">
        <v>360</v>
      </c>
      <c r="J29" s="75"/>
    </row>
    <row r="30" s="1" customFormat="1" ht="27" customHeight="1" spans="1:10">
      <c r="A30" s="4">
        <v>28</v>
      </c>
      <c r="B30" s="64" t="s">
        <v>24</v>
      </c>
      <c r="C30" s="4" t="s">
        <v>159</v>
      </c>
      <c r="D30" s="68" t="s">
        <v>125</v>
      </c>
      <c r="E30" s="66" t="s">
        <v>358</v>
      </c>
      <c r="F30" s="67">
        <v>3300</v>
      </c>
      <c r="G30" s="67">
        <v>0</v>
      </c>
      <c r="H30" s="67">
        <f t="shared" si="0"/>
        <v>3300</v>
      </c>
      <c r="I30" s="67"/>
      <c r="J30" s="75"/>
    </row>
    <row r="31" s="1" customFormat="1" ht="27" customHeight="1" spans="1:10">
      <c r="A31" s="4">
        <v>29</v>
      </c>
      <c r="B31" s="64" t="s">
        <v>25</v>
      </c>
      <c r="C31" s="4" t="s">
        <v>160</v>
      </c>
      <c r="D31" s="68" t="s">
        <v>125</v>
      </c>
      <c r="E31" s="66" t="s">
        <v>358</v>
      </c>
      <c r="F31" s="67">
        <v>3300</v>
      </c>
      <c r="G31" s="67">
        <v>1461.6</v>
      </c>
      <c r="H31" s="67">
        <f t="shared" si="0"/>
        <v>4761.6</v>
      </c>
      <c r="I31" s="67" t="s">
        <v>360</v>
      </c>
      <c r="J31" s="75"/>
    </row>
    <row r="32" s="1" customFormat="1" ht="27" customHeight="1" spans="1:10">
      <c r="A32" s="4">
        <v>30</v>
      </c>
      <c r="B32" s="64" t="s">
        <v>25</v>
      </c>
      <c r="C32" s="4" t="s">
        <v>161</v>
      </c>
      <c r="D32" s="68" t="s">
        <v>125</v>
      </c>
      <c r="E32" s="66" t="s">
        <v>358</v>
      </c>
      <c r="F32" s="67">
        <v>3300</v>
      </c>
      <c r="G32" s="67">
        <v>1461.6</v>
      </c>
      <c r="H32" s="67">
        <f t="shared" si="0"/>
        <v>4761.6</v>
      </c>
      <c r="I32" s="67" t="s">
        <v>360</v>
      </c>
      <c r="J32" s="75"/>
    </row>
    <row r="33" s="1" customFormat="1" ht="27" customHeight="1" spans="1:10">
      <c r="A33" s="4">
        <v>31</v>
      </c>
      <c r="B33" s="64" t="s">
        <v>26</v>
      </c>
      <c r="C33" s="4" t="s">
        <v>162</v>
      </c>
      <c r="D33" s="68" t="s">
        <v>125</v>
      </c>
      <c r="E33" s="66" t="s">
        <v>358</v>
      </c>
      <c r="F33" s="67">
        <v>4950</v>
      </c>
      <c r="G33" s="67">
        <v>2192.4</v>
      </c>
      <c r="H33" s="67">
        <f t="shared" si="0"/>
        <v>7142.4</v>
      </c>
      <c r="I33" s="67" t="s">
        <v>359</v>
      </c>
      <c r="J33" s="75"/>
    </row>
    <row r="34" s="1" customFormat="1" ht="27" customHeight="1" spans="1:10">
      <c r="A34" s="4">
        <v>32</v>
      </c>
      <c r="B34" s="64" t="s">
        <v>26</v>
      </c>
      <c r="C34" s="4" t="s">
        <v>163</v>
      </c>
      <c r="D34" s="68" t="s">
        <v>125</v>
      </c>
      <c r="E34" s="66" t="s">
        <v>358</v>
      </c>
      <c r="F34" s="67">
        <v>3300</v>
      </c>
      <c r="G34" s="67">
        <v>1461.6</v>
      </c>
      <c r="H34" s="67">
        <f t="shared" si="0"/>
        <v>4761.6</v>
      </c>
      <c r="I34" s="67" t="s">
        <v>360</v>
      </c>
      <c r="J34" s="75"/>
    </row>
    <row r="35" s="1" customFormat="1" ht="27" customHeight="1" spans="1:10">
      <c r="A35" s="4">
        <v>33</v>
      </c>
      <c r="B35" s="64" t="s">
        <v>27</v>
      </c>
      <c r="C35" s="4" t="s">
        <v>164</v>
      </c>
      <c r="D35" s="68" t="s">
        <v>125</v>
      </c>
      <c r="E35" s="66" t="s">
        <v>358</v>
      </c>
      <c r="F35" s="67">
        <v>4950</v>
      </c>
      <c r="G35" s="67">
        <v>2192.4</v>
      </c>
      <c r="H35" s="67">
        <f t="shared" si="0"/>
        <v>7142.4</v>
      </c>
      <c r="I35" s="67" t="s">
        <v>359</v>
      </c>
      <c r="J35" s="75"/>
    </row>
    <row r="36" s="56" customFormat="1" ht="27" customHeight="1" spans="1:10">
      <c r="A36" s="61">
        <v>34</v>
      </c>
      <c r="B36" s="62" t="s">
        <v>368</v>
      </c>
      <c r="C36" s="62"/>
      <c r="D36" s="69"/>
      <c r="E36" s="70"/>
      <c r="F36" s="63">
        <f>SUM(F37:F42)</f>
        <v>24750</v>
      </c>
      <c r="G36" s="63">
        <f>SUM(G37:G42)</f>
        <v>2192.4</v>
      </c>
      <c r="H36" s="63">
        <f>SUM(H37:H42)</f>
        <v>26942.4</v>
      </c>
      <c r="I36" s="63"/>
      <c r="J36" s="73"/>
    </row>
    <row r="37" s="1" customFormat="1" ht="27" customHeight="1" spans="1:10">
      <c r="A37" s="4">
        <v>35</v>
      </c>
      <c r="B37" s="64" t="s">
        <v>29</v>
      </c>
      <c r="C37" s="67" t="s">
        <v>167</v>
      </c>
      <c r="D37" s="71" t="s">
        <v>121</v>
      </c>
      <c r="E37" s="66" t="s">
        <v>358</v>
      </c>
      <c r="F37" s="67">
        <v>4950</v>
      </c>
      <c r="G37" s="67">
        <v>2192.4</v>
      </c>
      <c r="H37" s="67">
        <f t="shared" ref="H37:H41" si="2">F37+G37</f>
        <v>7142.4</v>
      </c>
      <c r="I37" s="67" t="s">
        <v>359</v>
      </c>
      <c r="J37" s="75"/>
    </row>
    <row r="38" s="1" customFormat="1" ht="27" customHeight="1" spans="1:10">
      <c r="A38" s="4">
        <v>36</v>
      </c>
      <c r="B38" s="64" t="s">
        <v>30</v>
      </c>
      <c r="C38" s="67" t="s">
        <v>168</v>
      </c>
      <c r="D38" s="71" t="s">
        <v>125</v>
      </c>
      <c r="E38" s="66" t="s">
        <v>358</v>
      </c>
      <c r="F38" s="67">
        <v>3300</v>
      </c>
      <c r="G38" s="67"/>
      <c r="H38" s="67">
        <f t="shared" si="2"/>
        <v>3300</v>
      </c>
      <c r="I38" s="67"/>
      <c r="J38" s="75"/>
    </row>
    <row r="39" s="1" customFormat="1" ht="27" customHeight="1" spans="1:10">
      <c r="A39" s="4">
        <v>37</v>
      </c>
      <c r="B39" s="64" t="s">
        <v>30</v>
      </c>
      <c r="C39" s="67" t="s">
        <v>169</v>
      </c>
      <c r="D39" s="71" t="s">
        <v>125</v>
      </c>
      <c r="E39" s="66" t="s">
        <v>358</v>
      </c>
      <c r="F39" s="67">
        <v>3300</v>
      </c>
      <c r="G39" s="67"/>
      <c r="H39" s="67">
        <f t="shared" si="2"/>
        <v>3300</v>
      </c>
      <c r="I39" s="67"/>
      <c r="J39" s="75"/>
    </row>
    <row r="40" s="1" customFormat="1" ht="27" customHeight="1" spans="1:10">
      <c r="A40" s="4">
        <v>38</v>
      </c>
      <c r="B40" s="64" t="s">
        <v>31</v>
      </c>
      <c r="C40" s="67" t="s">
        <v>170</v>
      </c>
      <c r="D40" s="71" t="s">
        <v>125</v>
      </c>
      <c r="E40" s="66" t="s">
        <v>358</v>
      </c>
      <c r="F40" s="67">
        <v>4950</v>
      </c>
      <c r="G40" s="67"/>
      <c r="H40" s="67">
        <f t="shared" si="2"/>
        <v>4950</v>
      </c>
      <c r="I40" s="67"/>
      <c r="J40" s="75"/>
    </row>
    <row r="41" s="1" customFormat="1" ht="27" customHeight="1" spans="1:10">
      <c r="A41" s="4">
        <v>39</v>
      </c>
      <c r="B41" s="64" t="s">
        <v>32</v>
      </c>
      <c r="C41" s="67" t="s">
        <v>171</v>
      </c>
      <c r="D41" s="71" t="s">
        <v>125</v>
      </c>
      <c r="E41" s="66" t="s">
        <v>358</v>
      </c>
      <c r="F41" s="67">
        <v>4950</v>
      </c>
      <c r="G41" s="67"/>
      <c r="H41" s="67">
        <f t="shared" si="2"/>
        <v>4950</v>
      </c>
      <c r="I41" s="67"/>
      <c r="J41" s="75"/>
    </row>
    <row r="42" s="1" customFormat="1" ht="27" customHeight="1" spans="1:10">
      <c r="A42" s="4">
        <v>40</v>
      </c>
      <c r="B42" s="64" t="s">
        <v>33</v>
      </c>
      <c r="C42" s="67" t="s">
        <v>172</v>
      </c>
      <c r="D42" s="71" t="s">
        <v>121</v>
      </c>
      <c r="E42" s="66" t="s">
        <v>358</v>
      </c>
      <c r="F42" s="67">
        <v>3300</v>
      </c>
      <c r="G42" s="67"/>
      <c r="H42" s="67">
        <v>3300</v>
      </c>
      <c r="I42" s="67"/>
      <c r="J42" s="75"/>
    </row>
    <row r="43" s="56" customFormat="1" ht="27" customHeight="1" spans="1:10">
      <c r="A43" s="61">
        <v>41</v>
      </c>
      <c r="B43" s="62" t="s">
        <v>369</v>
      </c>
      <c r="C43" s="62"/>
      <c r="D43" s="69"/>
      <c r="E43" s="70"/>
      <c r="F43" s="69">
        <f>SUM(F44:F61)</f>
        <v>77550</v>
      </c>
      <c r="G43" s="69">
        <f>SUM(G44:G61)</f>
        <v>31336.2</v>
      </c>
      <c r="H43" s="69">
        <f>SUM(H44:H61)</f>
        <v>108886.2</v>
      </c>
      <c r="I43" s="63"/>
      <c r="J43" s="73"/>
    </row>
    <row r="44" s="1" customFormat="1" ht="27" customHeight="1" spans="1:10">
      <c r="A44" s="4">
        <v>42</v>
      </c>
      <c r="B44" s="64" t="s">
        <v>35</v>
      </c>
      <c r="C44" s="4" t="s">
        <v>174</v>
      </c>
      <c r="D44" s="66" t="s">
        <v>121</v>
      </c>
      <c r="E44" s="66" t="s">
        <v>358</v>
      </c>
      <c r="F44" s="67">
        <v>4950</v>
      </c>
      <c r="G44" s="67"/>
      <c r="H44" s="67">
        <f t="shared" ref="H44:H80" si="3">F44+G44</f>
        <v>4950</v>
      </c>
      <c r="I44" s="67"/>
      <c r="J44" s="75"/>
    </row>
    <row r="45" s="1" customFormat="1" ht="27" customHeight="1" spans="1:10">
      <c r="A45" s="4">
        <v>43</v>
      </c>
      <c r="B45" s="64" t="s">
        <v>36</v>
      </c>
      <c r="C45" s="37" t="s">
        <v>370</v>
      </c>
      <c r="D45" s="66" t="s">
        <v>121</v>
      </c>
      <c r="E45" s="66" t="s">
        <v>358</v>
      </c>
      <c r="F45" s="67">
        <v>4950</v>
      </c>
      <c r="G45" s="67">
        <v>2192.4</v>
      </c>
      <c r="H45" s="67">
        <f t="shared" si="3"/>
        <v>7142.4</v>
      </c>
      <c r="I45" s="67" t="s">
        <v>359</v>
      </c>
      <c r="J45" s="75"/>
    </row>
    <row r="46" s="1" customFormat="1" ht="27" customHeight="1" spans="1:10">
      <c r="A46" s="4">
        <v>44</v>
      </c>
      <c r="B46" s="64" t="s">
        <v>36</v>
      </c>
      <c r="C46" s="4" t="s">
        <v>175</v>
      </c>
      <c r="D46" s="66" t="s">
        <v>121</v>
      </c>
      <c r="E46" s="66" t="s">
        <v>358</v>
      </c>
      <c r="F46" s="67">
        <v>4950</v>
      </c>
      <c r="G46" s="67">
        <v>2192.4</v>
      </c>
      <c r="H46" s="67">
        <f t="shared" si="3"/>
        <v>7142.4</v>
      </c>
      <c r="I46" s="67" t="s">
        <v>359</v>
      </c>
      <c r="J46" s="75"/>
    </row>
    <row r="47" s="1" customFormat="1" ht="27" customHeight="1" spans="1:10">
      <c r="A47" s="4">
        <v>45</v>
      </c>
      <c r="B47" s="64" t="s">
        <v>36</v>
      </c>
      <c r="C47" s="4" t="s">
        <v>176</v>
      </c>
      <c r="D47" s="68" t="s">
        <v>121</v>
      </c>
      <c r="E47" s="66" t="s">
        <v>358</v>
      </c>
      <c r="F47" s="67">
        <v>4950</v>
      </c>
      <c r="G47" s="67">
        <v>2192.4</v>
      </c>
      <c r="H47" s="67">
        <f t="shared" si="3"/>
        <v>7142.4</v>
      </c>
      <c r="I47" s="67" t="s">
        <v>359</v>
      </c>
      <c r="J47" s="75"/>
    </row>
    <row r="48" s="1" customFormat="1" ht="27" customHeight="1" spans="1:10">
      <c r="A48" s="4">
        <v>46</v>
      </c>
      <c r="B48" s="64" t="s">
        <v>37</v>
      </c>
      <c r="C48" s="4" t="s">
        <v>177</v>
      </c>
      <c r="D48" s="68" t="s">
        <v>121</v>
      </c>
      <c r="E48" s="66" t="s">
        <v>358</v>
      </c>
      <c r="F48" s="67">
        <v>4950</v>
      </c>
      <c r="G48" s="67">
        <v>2192.4</v>
      </c>
      <c r="H48" s="67">
        <f t="shared" si="3"/>
        <v>7142.4</v>
      </c>
      <c r="I48" s="67" t="s">
        <v>359</v>
      </c>
      <c r="J48" s="75"/>
    </row>
    <row r="49" s="1" customFormat="1" ht="27" customHeight="1" spans="1:10">
      <c r="A49" s="4">
        <v>47</v>
      </c>
      <c r="B49" s="64" t="s">
        <v>37</v>
      </c>
      <c r="C49" s="4" t="s">
        <v>178</v>
      </c>
      <c r="D49" s="68" t="s">
        <v>125</v>
      </c>
      <c r="E49" s="66" t="s">
        <v>358</v>
      </c>
      <c r="F49" s="67">
        <v>4950</v>
      </c>
      <c r="G49" s="67">
        <v>2192.4</v>
      </c>
      <c r="H49" s="67">
        <f t="shared" si="3"/>
        <v>7142.4</v>
      </c>
      <c r="I49" s="67" t="s">
        <v>359</v>
      </c>
      <c r="J49" s="75"/>
    </row>
    <row r="50" s="1" customFormat="1" ht="27" customHeight="1" spans="1:10">
      <c r="A50" s="4">
        <v>48</v>
      </c>
      <c r="B50" s="64" t="s">
        <v>37</v>
      </c>
      <c r="C50" s="4" t="s">
        <v>179</v>
      </c>
      <c r="D50" s="68" t="s">
        <v>125</v>
      </c>
      <c r="E50" s="66" t="s">
        <v>358</v>
      </c>
      <c r="F50" s="67">
        <v>4950</v>
      </c>
      <c r="G50" s="67">
        <v>2192.4</v>
      </c>
      <c r="H50" s="67">
        <f t="shared" si="3"/>
        <v>7142.4</v>
      </c>
      <c r="I50" s="67" t="s">
        <v>359</v>
      </c>
      <c r="J50" s="75"/>
    </row>
    <row r="51" s="1" customFormat="1" ht="27" customHeight="1" spans="1:10">
      <c r="A51" s="4">
        <v>49</v>
      </c>
      <c r="B51" s="64" t="s">
        <v>38</v>
      </c>
      <c r="C51" s="4" t="s">
        <v>182</v>
      </c>
      <c r="D51" s="68" t="s">
        <v>121</v>
      </c>
      <c r="E51" s="66" t="s">
        <v>358</v>
      </c>
      <c r="F51" s="67">
        <v>4950</v>
      </c>
      <c r="G51" s="67">
        <v>2192.4</v>
      </c>
      <c r="H51" s="67">
        <f t="shared" si="3"/>
        <v>7142.4</v>
      </c>
      <c r="I51" s="67" t="s">
        <v>359</v>
      </c>
      <c r="J51" s="75"/>
    </row>
    <row r="52" s="1" customFormat="1" ht="27" customHeight="1" spans="1:10">
      <c r="A52" s="4">
        <v>50</v>
      </c>
      <c r="B52" s="64" t="s">
        <v>38</v>
      </c>
      <c r="C52" s="72" t="s">
        <v>183</v>
      </c>
      <c r="D52" s="68" t="s">
        <v>125</v>
      </c>
      <c r="E52" s="66" t="s">
        <v>358</v>
      </c>
      <c r="F52" s="67">
        <v>4950</v>
      </c>
      <c r="G52" s="67">
        <v>2192.4</v>
      </c>
      <c r="H52" s="67">
        <f t="shared" si="3"/>
        <v>7142.4</v>
      </c>
      <c r="I52" s="67" t="s">
        <v>359</v>
      </c>
      <c r="J52" s="75"/>
    </row>
    <row r="53" s="1" customFormat="1" ht="27" customHeight="1" spans="1:10">
      <c r="A53" s="4">
        <v>51</v>
      </c>
      <c r="B53" s="64" t="s">
        <v>39</v>
      </c>
      <c r="C53" s="72" t="s">
        <v>184</v>
      </c>
      <c r="D53" s="68" t="s">
        <v>125</v>
      </c>
      <c r="E53" s="66" t="s">
        <v>358</v>
      </c>
      <c r="F53" s="67">
        <v>3300</v>
      </c>
      <c r="G53" s="67">
        <v>1461.6</v>
      </c>
      <c r="H53" s="67">
        <f t="shared" si="3"/>
        <v>4761.6</v>
      </c>
      <c r="I53" s="67" t="s">
        <v>360</v>
      </c>
      <c r="J53" s="75"/>
    </row>
    <row r="54" s="1" customFormat="1" ht="27" customHeight="1" spans="1:10">
      <c r="A54" s="4">
        <v>52</v>
      </c>
      <c r="B54" s="64" t="s">
        <v>39</v>
      </c>
      <c r="C54" s="72" t="s">
        <v>185</v>
      </c>
      <c r="D54" s="68" t="s">
        <v>125</v>
      </c>
      <c r="E54" s="66" t="s">
        <v>358</v>
      </c>
      <c r="F54" s="67">
        <v>1650</v>
      </c>
      <c r="G54" s="67">
        <v>730.8</v>
      </c>
      <c r="H54" s="67">
        <f t="shared" si="3"/>
        <v>2380.8</v>
      </c>
      <c r="I54" s="67" t="s">
        <v>362</v>
      </c>
      <c r="J54" s="75"/>
    </row>
    <row r="55" s="1" customFormat="1" ht="27" customHeight="1" spans="1:10">
      <c r="A55" s="4">
        <v>53</v>
      </c>
      <c r="B55" s="64" t="s">
        <v>40</v>
      </c>
      <c r="C55" s="4" t="s">
        <v>371</v>
      </c>
      <c r="D55" s="66" t="s">
        <v>121</v>
      </c>
      <c r="E55" s="66" t="s">
        <v>358</v>
      </c>
      <c r="F55" s="67">
        <v>4950</v>
      </c>
      <c r="G55" s="4">
        <v>2192.4</v>
      </c>
      <c r="H55" s="67">
        <f t="shared" si="3"/>
        <v>7142.4</v>
      </c>
      <c r="I55" s="67" t="s">
        <v>359</v>
      </c>
      <c r="J55" s="75"/>
    </row>
    <row r="56" s="1" customFormat="1" ht="27" customHeight="1" spans="1:10">
      <c r="A56" s="4">
        <v>54</v>
      </c>
      <c r="B56" s="64" t="s">
        <v>41</v>
      </c>
      <c r="C56" s="4" t="s">
        <v>189</v>
      </c>
      <c r="D56" s="66" t="s">
        <v>121</v>
      </c>
      <c r="E56" s="66" t="s">
        <v>358</v>
      </c>
      <c r="F56" s="67">
        <v>4950</v>
      </c>
      <c r="G56" s="67">
        <v>2192.4</v>
      </c>
      <c r="H56" s="67">
        <f t="shared" si="3"/>
        <v>7142.4</v>
      </c>
      <c r="I56" s="67" t="s">
        <v>359</v>
      </c>
      <c r="J56" s="75"/>
    </row>
    <row r="57" s="1" customFormat="1" ht="27" customHeight="1" spans="1:10">
      <c r="A57" s="4">
        <v>55</v>
      </c>
      <c r="B57" s="64" t="s">
        <v>41</v>
      </c>
      <c r="C57" s="4" t="s">
        <v>190</v>
      </c>
      <c r="D57" s="66" t="s">
        <v>121</v>
      </c>
      <c r="E57" s="66" t="s">
        <v>358</v>
      </c>
      <c r="F57" s="67">
        <v>4950</v>
      </c>
      <c r="G57" s="67">
        <v>2192.4</v>
      </c>
      <c r="H57" s="67">
        <f t="shared" si="3"/>
        <v>7142.4</v>
      </c>
      <c r="I57" s="67" t="s">
        <v>359</v>
      </c>
      <c r="J57" s="75"/>
    </row>
    <row r="58" s="1" customFormat="1" ht="27" customHeight="1" spans="1:10">
      <c r="A58" s="4">
        <v>56</v>
      </c>
      <c r="B58" s="64" t="s">
        <v>41</v>
      </c>
      <c r="C58" s="4" t="s">
        <v>191</v>
      </c>
      <c r="D58" s="66" t="s">
        <v>125</v>
      </c>
      <c r="E58" s="66" t="s">
        <v>358</v>
      </c>
      <c r="F58" s="67">
        <v>3300</v>
      </c>
      <c r="G58" s="67">
        <v>1461.6</v>
      </c>
      <c r="H58" s="67">
        <f t="shared" si="3"/>
        <v>4761.6</v>
      </c>
      <c r="I58" s="67" t="s">
        <v>360</v>
      </c>
      <c r="J58" s="75"/>
    </row>
    <row r="59" s="1" customFormat="1" ht="27" customHeight="1" spans="1:10">
      <c r="A59" s="4">
        <v>57</v>
      </c>
      <c r="B59" s="64" t="s">
        <v>42</v>
      </c>
      <c r="C59" s="4" t="s">
        <v>192</v>
      </c>
      <c r="D59" s="66" t="s">
        <v>125</v>
      </c>
      <c r="E59" s="66" t="s">
        <v>358</v>
      </c>
      <c r="F59" s="67">
        <v>3300</v>
      </c>
      <c r="G59" s="67">
        <v>1052.1</v>
      </c>
      <c r="H59" s="67">
        <f t="shared" si="3"/>
        <v>4352.1</v>
      </c>
      <c r="I59" s="4" t="s">
        <v>360</v>
      </c>
      <c r="J59" s="75"/>
    </row>
    <row r="60" s="1" customFormat="1" ht="27" customHeight="1" spans="1:10">
      <c r="A60" s="4">
        <v>58</v>
      </c>
      <c r="B60" s="64" t="s">
        <v>42</v>
      </c>
      <c r="C60" s="4" t="s">
        <v>193</v>
      </c>
      <c r="D60" s="66" t="s">
        <v>125</v>
      </c>
      <c r="E60" s="66" t="s">
        <v>358</v>
      </c>
      <c r="F60" s="67">
        <v>3300</v>
      </c>
      <c r="G60" s="67">
        <v>1052.1</v>
      </c>
      <c r="H60" s="67">
        <f t="shared" si="3"/>
        <v>4352.1</v>
      </c>
      <c r="I60" s="67" t="s">
        <v>360</v>
      </c>
      <c r="J60" s="75"/>
    </row>
    <row r="61" s="1" customFormat="1" ht="27" customHeight="1" spans="1:10">
      <c r="A61" s="4">
        <v>59</v>
      </c>
      <c r="B61" s="64" t="s">
        <v>43</v>
      </c>
      <c r="C61" s="4" t="s">
        <v>195</v>
      </c>
      <c r="D61" s="66" t="s">
        <v>125</v>
      </c>
      <c r="E61" s="66" t="s">
        <v>358</v>
      </c>
      <c r="F61" s="67">
        <v>3300</v>
      </c>
      <c r="G61" s="67">
        <v>1461.6</v>
      </c>
      <c r="H61" s="67">
        <f t="shared" si="3"/>
        <v>4761.6</v>
      </c>
      <c r="I61" s="67" t="s">
        <v>360</v>
      </c>
      <c r="J61" s="75"/>
    </row>
    <row r="62" s="56" customFormat="1" ht="27" customHeight="1" spans="1:10">
      <c r="A62" s="61">
        <v>60</v>
      </c>
      <c r="B62" s="62" t="s">
        <v>372</v>
      </c>
      <c r="C62" s="62"/>
      <c r="D62" s="69"/>
      <c r="E62" s="70"/>
      <c r="F62" s="63">
        <f>SUM(F63:F72)</f>
        <v>49500</v>
      </c>
      <c r="G62" s="69">
        <f>SUM(G63:G72)</f>
        <v>19731.6</v>
      </c>
      <c r="H62" s="63">
        <f t="shared" si="3"/>
        <v>69231.6</v>
      </c>
      <c r="I62" s="63"/>
      <c r="J62" s="73"/>
    </row>
    <row r="63" s="1" customFormat="1" ht="27" customHeight="1" spans="1:10">
      <c r="A63" s="4">
        <v>61</v>
      </c>
      <c r="B63" s="64" t="s">
        <v>45</v>
      </c>
      <c r="C63" s="4" t="s">
        <v>197</v>
      </c>
      <c r="D63" s="68" t="s">
        <v>125</v>
      </c>
      <c r="E63" s="66" t="s">
        <v>358</v>
      </c>
      <c r="F63" s="67">
        <v>4950</v>
      </c>
      <c r="G63" s="67">
        <v>2192.4</v>
      </c>
      <c r="H63" s="67">
        <f t="shared" si="3"/>
        <v>7142.4</v>
      </c>
      <c r="I63" s="67" t="s">
        <v>359</v>
      </c>
      <c r="J63" s="75"/>
    </row>
    <row r="64" s="1" customFormat="1" ht="27" customHeight="1" spans="1:10">
      <c r="A64" s="4">
        <v>62</v>
      </c>
      <c r="B64" s="64" t="s">
        <v>45</v>
      </c>
      <c r="C64" s="4" t="s">
        <v>198</v>
      </c>
      <c r="D64" s="68" t="s">
        <v>125</v>
      </c>
      <c r="E64" s="66" t="s">
        <v>358</v>
      </c>
      <c r="F64" s="67">
        <v>4950</v>
      </c>
      <c r="G64" s="67">
        <v>2192.4</v>
      </c>
      <c r="H64" s="67">
        <f t="shared" si="3"/>
        <v>7142.4</v>
      </c>
      <c r="I64" s="67" t="s">
        <v>359</v>
      </c>
      <c r="J64" s="75"/>
    </row>
    <row r="65" s="1" customFormat="1" ht="27" customHeight="1" spans="1:10">
      <c r="A65" s="4">
        <v>63</v>
      </c>
      <c r="B65" s="64" t="s">
        <v>45</v>
      </c>
      <c r="C65" s="4" t="s">
        <v>199</v>
      </c>
      <c r="D65" s="68" t="s">
        <v>125</v>
      </c>
      <c r="E65" s="66" t="s">
        <v>358</v>
      </c>
      <c r="F65" s="67">
        <v>4950</v>
      </c>
      <c r="G65" s="67">
        <v>2192.4</v>
      </c>
      <c r="H65" s="67">
        <f t="shared" si="3"/>
        <v>7142.4</v>
      </c>
      <c r="I65" s="67" t="s">
        <v>359</v>
      </c>
      <c r="J65" s="75"/>
    </row>
    <row r="66" s="1" customFormat="1" ht="27" customHeight="1" spans="1:10">
      <c r="A66" s="4">
        <v>64</v>
      </c>
      <c r="B66" s="64" t="s">
        <v>46</v>
      </c>
      <c r="C66" s="67" t="s">
        <v>200</v>
      </c>
      <c r="D66" s="71" t="s">
        <v>125</v>
      </c>
      <c r="E66" s="66" t="s">
        <v>358</v>
      </c>
      <c r="F66" s="67">
        <v>4950</v>
      </c>
      <c r="G66" s="67"/>
      <c r="H66" s="67">
        <f t="shared" si="3"/>
        <v>4950</v>
      </c>
      <c r="I66" s="67"/>
      <c r="J66" s="75"/>
    </row>
    <row r="67" s="1" customFormat="1" ht="27" customHeight="1" spans="1:10">
      <c r="A67" s="4">
        <v>65</v>
      </c>
      <c r="B67" s="64" t="s">
        <v>47</v>
      </c>
      <c r="C67" s="67" t="s">
        <v>201</v>
      </c>
      <c r="D67" s="71" t="s">
        <v>125</v>
      </c>
      <c r="E67" s="66" t="s">
        <v>358</v>
      </c>
      <c r="F67" s="67">
        <v>4950</v>
      </c>
      <c r="G67" s="67">
        <v>2192.4</v>
      </c>
      <c r="H67" s="67">
        <f t="shared" si="3"/>
        <v>7142.4</v>
      </c>
      <c r="I67" s="67" t="s">
        <v>359</v>
      </c>
      <c r="J67" s="75"/>
    </row>
    <row r="68" s="1" customFormat="1" ht="27" customHeight="1" spans="1:10">
      <c r="A68" s="4">
        <v>66</v>
      </c>
      <c r="B68" s="64" t="s">
        <v>47</v>
      </c>
      <c r="C68" s="67" t="s">
        <v>202</v>
      </c>
      <c r="D68" s="71" t="s">
        <v>125</v>
      </c>
      <c r="E68" s="66" t="s">
        <v>358</v>
      </c>
      <c r="F68" s="67">
        <v>4950</v>
      </c>
      <c r="G68" s="67">
        <v>2192.4</v>
      </c>
      <c r="H68" s="67">
        <f t="shared" si="3"/>
        <v>7142.4</v>
      </c>
      <c r="I68" s="67" t="s">
        <v>359</v>
      </c>
      <c r="J68" s="75"/>
    </row>
    <row r="69" s="1" customFormat="1" ht="27" customHeight="1" spans="1:10">
      <c r="A69" s="4">
        <v>67</v>
      </c>
      <c r="B69" s="64" t="s">
        <v>47</v>
      </c>
      <c r="C69" s="67" t="s">
        <v>205</v>
      </c>
      <c r="D69" s="71" t="s">
        <v>125</v>
      </c>
      <c r="E69" s="66" t="s">
        <v>358</v>
      </c>
      <c r="F69" s="67">
        <v>4950</v>
      </c>
      <c r="G69" s="67">
        <v>2192.4</v>
      </c>
      <c r="H69" s="67">
        <f t="shared" si="3"/>
        <v>7142.4</v>
      </c>
      <c r="I69" s="67" t="s">
        <v>359</v>
      </c>
      <c r="J69" s="75"/>
    </row>
    <row r="70" s="1" customFormat="1" ht="27" customHeight="1" spans="1:10">
      <c r="A70" s="4">
        <v>68</v>
      </c>
      <c r="B70" s="64" t="s">
        <v>47</v>
      </c>
      <c r="C70" s="67" t="s">
        <v>206</v>
      </c>
      <c r="D70" s="71" t="s">
        <v>125</v>
      </c>
      <c r="E70" s="66" t="s">
        <v>358</v>
      </c>
      <c r="F70" s="67">
        <v>4950</v>
      </c>
      <c r="G70" s="67">
        <v>2192.4</v>
      </c>
      <c r="H70" s="67">
        <f t="shared" si="3"/>
        <v>7142.4</v>
      </c>
      <c r="I70" s="67" t="s">
        <v>359</v>
      </c>
      <c r="J70" s="75"/>
    </row>
    <row r="71" s="1" customFormat="1" ht="27" customHeight="1" spans="1:10">
      <c r="A71" s="4">
        <v>69</v>
      </c>
      <c r="B71" s="64" t="s">
        <v>48</v>
      </c>
      <c r="C71" s="67" t="s">
        <v>207</v>
      </c>
      <c r="D71" s="71" t="s">
        <v>121</v>
      </c>
      <c r="E71" s="66" t="s">
        <v>358</v>
      </c>
      <c r="F71" s="67">
        <v>4950</v>
      </c>
      <c r="G71" s="67">
        <v>2192.4</v>
      </c>
      <c r="H71" s="67">
        <f t="shared" si="3"/>
        <v>7142.4</v>
      </c>
      <c r="I71" s="67" t="s">
        <v>359</v>
      </c>
      <c r="J71" s="75"/>
    </row>
    <row r="72" s="1" customFormat="1" ht="27" customHeight="1" spans="1:10">
      <c r="A72" s="4">
        <v>70</v>
      </c>
      <c r="B72" s="64" t="s">
        <v>48</v>
      </c>
      <c r="C72" s="67" t="s">
        <v>208</v>
      </c>
      <c r="D72" s="71" t="s">
        <v>121</v>
      </c>
      <c r="E72" s="66" t="s">
        <v>358</v>
      </c>
      <c r="F72" s="67">
        <v>4950</v>
      </c>
      <c r="G72" s="67">
        <v>2192.4</v>
      </c>
      <c r="H72" s="67">
        <f t="shared" si="3"/>
        <v>7142.4</v>
      </c>
      <c r="I72" s="67" t="s">
        <v>359</v>
      </c>
      <c r="J72" s="75"/>
    </row>
    <row r="73" s="56" customFormat="1" ht="27" customHeight="1" spans="1:10">
      <c r="A73" s="61">
        <v>71</v>
      </c>
      <c r="B73" s="62" t="s">
        <v>373</v>
      </c>
      <c r="C73" s="62"/>
      <c r="D73" s="69"/>
      <c r="E73" s="70"/>
      <c r="F73" s="63">
        <f>SUM(F74:F83)</f>
        <v>47850</v>
      </c>
      <c r="G73" s="63">
        <f>SUM(G74:G83)</f>
        <v>1578.15</v>
      </c>
      <c r="H73" s="63">
        <f t="shared" si="3"/>
        <v>49428.15</v>
      </c>
      <c r="I73" s="63"/>
      <c r="J73" s="73"/>
    </row>
    <row r="74" s="1" customFormat="1" ht="27" customHeight="1" spans="1:10">
      <c r="A74" s="4">
        <v>72</v>
      </c>
      <c r="B74" s="64" t="s">
        <v>50</v>
      </c>
      <c r="C74" s="67" t="s">
        <v>211</v>
      </c>
      <c r="D74" s="71" t="s">
        <v>121</v>
      </c>
      <c r="E74" s="66" t="s">
        <v>358</v>
      </c>
      <c r="F74" s="67">
        <v>4950</v>
      </c>
      <c r="G74" s="67"/>
      <c r="H74" s="67">
        <f t="shared" si="3"/>
        <v>4950</v>
      </c>
      <c r="I74" s="67"/>
      <c r="J74" s="75"/>
    </row>
    <row r="75" s="1" customFormat="1" ht="27" customHeight="1" spans="1:10">
      <c r="A75" s="4">
        <v>73</v>
      </c>
      <c r="B75" s="64" t="s">
        <v>50</v>
      </c>
      <c r="C75" s="72" t="s">
        <v>212</v>
      </c>
      <c r="D75" s="77" t="s">
        <v>125</v>
      </c>
      <c r="E75" s="66" t="s">
        <v>358</v>
      </c>
      <c r="F75" s="67">
        <v>4950</v>
      </c>
      <c r="G75" s="67"/>
      <c r="H75" s="67">
        <f t="shared" si="3"/>
        <v>4950</v>
      </c>
      <c r="I75" s="67"/>
      <c r="J75" s="75"/>
    </row>
    <row r="76" s="1" customFormat="1" ht="27" customHeight="1" spans="1:10">
      <c r="A76" s="4">
        <v>74</v>
      </c>
      <c r="B76" s="64" t="s">
        <v>50</v>
      </c>
      <c r="C76" s="72" t="s">
        <v>213</v>
      </c>
      <c r="D76" s="77" t="s">
        <v>121</v>
      </c>
      <c r="E76" s="66" t="s">
        <v>358</v>
      </c>
      <c r="F76" s="67">
        <v>4950</v>
      </c>
      <c r="G76" s="67"/>
      <c r="H76" s="67">
        <f t="shared" si="3"/>
        <v>4950</v>
      </c>
      <c r="I76" s="67"/>
      <c r="J76" s="75"/>
    </row>
    <row r="77" s="1" customFormat="1" ht="27" customHeight="1" spans="1:10">
      <c r="A77" s="4">
        <v>75</v>
      </c>
      <c r="B77" s="64" t="s">
        <v>50</v>
      </c>
      <c r="C77" s="72" t="s">
        <v>214</v>
      </c>
      <c r="D77" s="77" t="s">
        <v>125</v>
      </c>
      <c r="E77" s="66" t="s">
        <v>358</v>
      </c>
      <c r="F77" s="67">
        <v>4950</v>
      </c>
      <c r="G77" s="67"/>
      <c r="H77" s="67">
        <f t="shared" si="3"/>
        <v>4950</v>
      </c>
      <c r="I77" s="67"/>
      <c r="J77" s="75"/>
    </row>
    <row r="78" s="1" customFormat="1" ht="27" customHeight="1" spans="1:10">
      <c r="A78" s="4">
        <v>76</v>
      </c>
      <c r="B78" s="64" t="s">
        <v>50</v>
      </c>
      <c r="C78" s="72" t="s">
        <v>215</v>
      </c>
      <c r="D78" s="77" t="s">
        <v>125</v>
      </c>
      <c r="E78" s="66" t="s">
        <v>358</v>
      </c>
      <c r="F78" s="67">
        <v>4950</v>
      </c>
      <c r="G78" s="67"/>
      <c r="H78" s="67">
        <f t="shared" si="3"/>
        <v>4950</v>
      </c>
      <c r="I78" s="67"/>
      <c r="J78" s="75"/>
    </row>
    <row r="79" s="1" customFormat="1" ht="27" customHeight="1" spans="1:10">
      <c r="A79" s="4">
        <v>77</v>
      </c>
      <c r="B79" s="64" t="s">
        <v>50</v>
      </c>
      <c r="C79" s="72" t="s">
        <v>216</v>
      </c>
      <c r="D79" s="77" t="s">
        <v>125</v>
      </c>
      <c r="E79" s="66" t="s">
        <v>358</v>
      </c>
      <c r="F79" s="67">
        <v>4950</v>
      </c>
      <c r="G79" s="67"/>
      <c r="H79" s="67">
        <f t="shared" si="3"/>
        <v>4950</v>
      </c>
      <c r="I79" s="67"/>
      <c r="J79" s="75"/>
    </row>
    <row r="80" s="1" customFormat="1" ht="27" customHeight="1" spans="1:10">
      <c r="A80" s="4">
        <v>78</v>
      </c>
      <c r="B80" s="64" t="s">
        <v>50</v>
      </c>
      <c r="C80" s="72" t="s">
        <v>217</v>
      </c>
      <c r="D80" s="77" t="s">
        <v>125</v>
      </c>
      <c r="E80" s="66" t="s">
        <v>358</v>
      </c>
      <c r="F80" s="67">
        <v>4950</v>
      </c>
      <c r="G80" s="67"/>
      <c r="H80" s="67">
        <f t="shared" si="3"/>
        <v>4950</v>
      </c>
      <c r="I80" s="67"/>
      <c r="J80" s="75"/>
    </row>
    <row r="81" s="1" customFormat="1" ht="27" customHeight="1" spans="1:10">
      <c r="A81" s="4">
        <v>79</v>
      </c>
      <c r="B81" s="64" t="s">
        <v>50</v>
      </c>
      <c r="C81" s="72" t="s">
        <v>218</v>
      </c>
      <c r="D81" s="77" t="s">
        <v>125</v>
      </c>
      <c r="E81" s="66" t="s">
        <v>358</v>
      </c>
      <c r="F81" s="67">
        <v>3300</v>
      </c>
      <c r="G81" s="67"/>
      <c r="H81" s="67"/>
      <c r="I81" s="67"/>
      <c r="J81" s="75"/>
    </row>
    <row r="82" s="1" customFormat="1" ht="27" customHeight="1" spans="1:10">
      <c r="A82" s="4">
        <v>80</v>
      </c>
      <c r="B82" s="64" t="s">
        <v>51</v>
      </c>
      <c r="C82" s="72" t="s">
        <v>219</v>
      </c>
      <c r="D82" s="78" t="s">
        <v>121</v>
      </c>
      <c r="E82" s="66" t="s">
        <v>358</v>
      </c>
      <c r="F82" s="67">
        <v>4950</v>
      </c>
      <c r="G82" s="67"/>
      <c r="H82" s="67">
        <f t="shared" ref="H82:H86" si="4">F82+G82</f>
        <v>4950</v>
      </c>
      <c r="I82" s="67"/>
      <c r="J82" s="75"/>
    </row>
    <row r="83" s="1" customFormat="1" ht="27" customHeight="1" spans="1:10">
      <c r="A83" s="4">
        <v>81</v>
      </c>
      <c r="B83" s="64" t="s">
        <v>52</v>
      </c>
      <c r="C83" s="72" t="s">
        <v>220</v>
      </c>
      <c r="D83" s="78" t="s">
        <v>125</v>
      </c>
      <c r="E83" s="66" t="s">
        <v>358</v>
      </c>
      <c r="F83" s="67">
        <v>4950</v>
      </c>
      <c r="G83" s="67">
        <v>1578.15</v>
      </c>
      <c r="H83" s="67">
        <f t="shared" si="4"/>
        <v>6528.15</v>
      </c>
      <c r="I83" s="67" t="s">
        <v>359</v>
      </c>
      <c r="J83" s="75"/>
    </row>
    <row r="84" s="56" customFormat="1" ht="27" customHeight="1" spans="1:10">
      <c r="A84" s="61">
        <v>82</v>
      </c>
      <c r="B84" s="62" t="s">
        <v>374</v>
      </c>
      <c r="C84" s="62"/>
      <c r="D84" s="69"/>
      <c r="E84" s="70"/>
      <c r="F84" s="63">
        <f>SUM(F85:F91)</f>
        <v>28050</v>
      </c>
      <c r="G84" s="69">
        <f>SUM(G85:G91)</f>
        <v>2923.2</v>
      </c>
      <c r="H84" s="63">
        <f t="shared" si="4"/>
        <v>30973.2</v>
      </c>
      <c r="I84" s="63"/>
      <c r="J84" s="73"/>
    </row>
    <row r="85" s="1" customFormat="1" ht="27" customHeight="1" spans="1:10">
      <c r="A85" s="4">
        <v>83</v>
      </c>
      <c r="B85" s="79" t="s">
        <v>54</v>
      </c>
      <c r="C85" s="4" t="s">
        <v>222</v>
      </c>
      <c r="D85" s="80" t="s">
        <v>125</v>
      </c>
      <c r="E85" s="66" t="s">
        <v>358</v>
      </c>
      <c r="F85" s="67">
        <v>4950</v>
      </c>
      <c r="G85" s="67"/>
      <c r="H85" s="67">
        <f t="shared" si="4"/>
        <v>4950</v>
      </c>
      <c r="I85" s="67"/>
      <c r="J85" s="75"/>
    </row>
    <row r="86" s="1" customFormat="1" ht="27" customHeight="1" spans="1:10">
      <c r="A86" s="4">
        <v>84</v>
      </c>
      <c r="B86" s="79" t="s">
        <v>54</v>
      </c>
      <c r="C86" s="4" t="s">
        <v>223</v>
      </c>
      <c r="D86" s="80" t="s">
        <v>125</v>
      </c>
      <c r="E86" s="66" t="s">
        <v>358</v>
      </c>
      <c r="F86" s="67">
        <v>4950</v>
      </c>
      <c r="G86" s="67"/>
      <c r="H86" s="67">
        <f t="shared" si="4"/>
        <v>4950</v>
      </c>
      <c r="I86" s="67"/>
      <c r="J86" s="75"/>
    </row>
    <row r="87" s="1" customFormat="1" ht="27" customHeight="1" spans="1:10">
      <c r="A87" s="4">
        <v>85</v>
      </c>
      <c r="B87" s="79" t="s">
        <v>55</v>
      </c>
      <c r="C87" s="4" t="s">
        <v>224</v>
      </c>
      <c r="D87" s="80" t="s">
        <v>125</v>
      </c>
      <c r="E87" s="66" t="s">
        <v>358</v>
      </c>
      <c r="F87" s="67">
        <v>3300</v>
      </c>
      <c r="G87" s="67"/>
      <c r="H87" s="67"/>
      <c r="I87" s="67"/>
      <c r="J87" s="75"/>
    </row>
    <row r="88" s="1" customFormat="1" ht="27" customHeight="1" spans="1:10">
      <c r="A88" s="4">
        <v>86</v>
      </c>
      <c r="B88" s="79" t="s">
        <v>55</v>
      </c>
      <c r="C88" s="4" t="s">
        <v>225</v>
      </c>
      <c r="D88" s="80" t="s">
        <v>121</v>
      </c>
      <c r="E88" s="66" t="s">
        <v>358</v>
      </c>
      <c r="F88" s="67">
        <v>3300</v>
      </c>
      <c r="G88" s="67"/>
      <c r="H88" s="67"/>
      <c r="I88" s="67"/>
      <c r="J88" s="75"/>
    </row>
    <row r="89" s="1" customFormat="1" ht="27" customHeight="1" spans="1:10">
      <c r="A89" s="4">
        <v>87</v>
      </c>
      <c r="B89" s="79" t="s">
        <v>56</v>
      </c>
      <c r="C89" s="4" t="s">
        <v>226</v>
      </c>
      <c r="D89" s="80" t="s">
        <v>121</v>
      </c>
      <c r="E89" s="66" t="s">
        <v>358</v>
      </c>
      <c r="F89" s="67">
        <v>4950</v>
      </c>
      <c r="G89" s="67"/>
      <c r="H89" s="67">
        <f t="shared" ref="H89:H137" si="5">F89+G89</f>
        <v>4950</v>
      </c>
      <c r="I89" s="67"/>
      <c r="J89" s="75"/>
    </row>
    <row r="90" s="1" customFormat="1" ht="27" customHeight="1" spans="1:10">
      <c r="A90" s="4">
        <v>88</v>
      </c>
      <c r="B90" s="64" t="s">
        <v>57</v>
      </c>
      <c r="C90" s="4" t="s">
        <v>227</v>
      </c>
      <c r="D90" s="4" t="s">
        <v>121</v>
      </c>
      <c r="E90" s="66" t="s">
        <v>358</v>
      </c>
      <c r="F90" s="67">
        <v>4950</v>
      </c>
      <c r="G90" s="67">
        <v>2192.4</v>
      </c>
      <c r="H90" s="67">
        <f t="shared" si="5"/>
        <v>7142.4</v>
      </c>
      <c r="I90" s="67" t="s">
        <v>359</v>
      </c>
      <c r="J90" s="75"/>
    </row>
    <row r="91" s="1" customFormat="1" ht="27" customHeight="1" spans="1:10">
      <c r="A91" s="4">
        <v>89</v>
      </c>
      <c r="B91" s="64" t="s">
        <v>57</v>
      </c>
      <c r="C91" s="4" t="s">
        <v>375</v>
      </c>
      <c r="D91" s="4" t="s">
        <v>125</v>
      </c>
      <c r="E91" s="66" t="s">
        <v>358</v>
      </c>
      <c r="F91" s="67">
        <v>1650</v>
      </c>
      <c r="G91" s="67">
        <v>730.8</v>
      </c>
      <c r="H91" s="67">
        <f t="shared" si="5"/>
        <v>2380.8</v>
      </c>
      <c r="I91" s="67" t="s">
        <v>376</v>
      </c>
      <c r="J91" s="75"/>
    </row>
    <row r="92" s="56" customFormat="1" ht="27" customHeight="1" spans="1:10">
      <c r="A92" s="61">
        <v>90</v>
      </c>
      <c r="B92" s="62" t="s">
        <v>377</v>
      </c>
      <c r="C92" s="62"/>
      <c r="D92" s="69"/>
      <c r="E92" s="70"/>
      <c r="F92" s="63">
        <f>SUM(F93:F110)</f>
        <v>87450</v>
      </c>
      <c r="G92" s="69">
        <f>SUM(G93:G110)</f>
        <v>6577.2</v>
      </c>
      <c r="H92" s="63">
        <f t="shared" si="5"/>
        <v>94027.2</v>
      </c>
      <c r="I92" s="63"/>
      <c r="J92" s="73"/>
    </row>
    <row r="93" s="1" customFormat="1" ht="27" customHeight="1" spans="1:10">
      <c r="A93" s="4">
        <v>91</v>
      </c>
      <c r="B93" s="64" t="s">
        <v>59</v>
      </c>
      <c r="C93" s="81" t="s">
        <v>229</v>
      </c>
      <c r="D93" s="77" t="s">
        <v>125</v>
      </c>
      <c r="E93" s="66" t="s">
        <v>358</v>
      </c>
      <c r="F93" s="67">
        <v>4950</v>
      </c>
      <c r="G93" s="67"/>
      <c r="H93" s="67">
        <f t="shared" si="5"/>
        <v>4950</v>
      </c>
      <c r="I93" s="67"/>
      <c r="J93" s="75"/>
    </row>
    <row r="94" s="1" customFormat="1" ht="27" customHeight="1" spans="1:10">
      <c r="A94" s="4">
        <v>92</v>
      </c>
      <c r="B94" s="64" t="s">
        <v>59</v>
      </c>
      <c r="C94" s="81" t="s">
        <v>232</v>
      </c>
      <c r="D94" s="77" t="s">
        <v>121</v>
      </c>
      <c r="E94" s="66" t="s">
        <v>358</v>
      </c>
      <c r="F94" s="67">
        <v>4950</v>
      </c>
      <c r="G94" s="67"/>
      <c r="H94" s="67">
        <f t="shared" si="5"/>
        <v>4950</v>
      </c>
      <c r="I94" s="67"/>
      <c r="J94" s="75"/>
    </row>
    <row r="95" s="1" customFormat="1" ht="27" customHeight="1" spans="1:10">
      <c r="A95" s="4">
        <v>93</v>
      </c>
      <c r="B95" s="64" t="s">
        <v>59</v>
      </c>
      <c r="C95" s="81" t="s">
        <v>233</v>
      </c>
      <c r="D95" s="77" t="s">
        <v>125</v>
      </c>
      <c r="E95" s="66" t="s">
        <v>358</v>
      </c>
      <c r="F95" s="67">
        <v>4950</v>
      </c>
      <c r="G95" s="67"/>
      <c r="H95" s="67">
        <f t="shared" si="5"/>
        <v>4950</v>
      </c>
      <c r="I95" s="67"/>
      <c r="J95" s="75"/>
    </row>
    <row r="96" s="1" customFormat="1" ht="27" customHeight="1" spans="1:10">
      <c r="A96" s="4">
        <v>94</v>
      </c>
      <c r="B96" s="64" t="s">
        <v>59</v>
      </c>
      <c r="C96" s="81" t="s">
        <v>234</v>
      </c>
      <c r="D96" s="77" t="s">
        <v>121</v>
      </c>
      <c r="E96" s="66" t="s">
        <v>358</v>
      </c>
      <c r="F96" s="67">
        <v>4950</v>
      </c>
      <c r="G96" s="67"/>
      <c r="H96" s="67">
        <f t="shared" si="5"/>
        <v>4950</v>
      </c>
      <c r="I96" s="67"/>
      <c r="J96" s="75"/>
    </row>
    <row r="97" s="1" customFormat="1" ht="27" customHeight="1" spans="1:10">
      <c r="A97" s="4">
        <v>95</v>
      </c>
      <c r="B97" s="64" t="s">
        <v>59</v>
      </c>
      <c r="C97" s="81" t="s">
        <v>235</v>
      </c>
      <c r="D97" s="77" t="s">
        <v>121</v>
      </c>
      <c r="E97" s="66" t="s">
        <v>358</v>
      </c>
      <c r="F97" s="67">
        <v>4950</v>
      </c>
      <c r="G97" s="67"/>
      <c r="H97" s="67">
        <f t="shared" si="5"/>
        <v>4950</v>
      </c>
      <c r="I97" s="67"/>
      <c r="J97" s="75"/>
    </row>
    <row r="98" s="1" customFormat="1" ht="27" customHeight="1" spans="1:10">
      <c r="A98" s="4">
        <v>96</v>
      </c>
      <c r="B98" s="64" t="s">
        <v>60</v>
      </c>
      <c r="C98" s="82" t="s">
        <v>238</v>
      </c>
      <c r="D98" s="67" t="s">
        <v>121</v>
      </c>
      <c r="E98" s="66" t="s">
        <v>358</v>
      </c>
      <c r="F98" s="67">
        <v>4950</v>
      </c>
      <c r="G98" s="67"/>
      <c r="H98" s="67">
        <f t="shared" si="5"/>
        <v>4950</v>
      </c>
      <c r="I98" s="67"/>
      <c r="J98" s="75"/>
    </row>
    <row r="99" s="1" customFormat="1" ht="27" customHeight="1" spans="1:10">
      <c r="A99" s="4">
        <v>97</v>
      </c>
      <c r="B99" s="64" t="s">
        <v>61</v>
      </c>
      <c r="C99" s="72" t="s">
        <v>241</v>
      </c>
      <c r="D99" s="77" t="s">
        <v>121</v>
      </c>
      <c r="E99" s="66" t="s">
        <v>358</v>
      </c>
      <c r="F99" s="67">
        <v>4950</v>
      </c>
      <c r="G99" s="67"/>
      <c r="H99" s="67">
        <f t="shared" si="5"/>
        <v>4950</v>
      </c>
      <c r="I99" s="67"/>
      <c r="J99" s="75"/>
    </row>
    <row r="100" s="1" customFormat="1" ht="27" customHeight="1" spans="1:10">
      <c r="A100" s="4">
        <v>98</v>
      </c>
      <c r="B100" s="64" t="s">
        <v>61</v>
      </c>
      <c r="C100" s="72" t="s">
        <v>242</v>
      </c>
      <c r="D100" s="77" t="s">
        <v>125</v>
      </c>
      <c r="E100" s="66" t="s">
        <v>358</v>
      </c>
      <c r="F100" s="67">
        <v>4950</v>
      </c>
      <c r="G100" s="67"/>
      <c r="H100" s="67">
        <f t="shared" si="5"/>
        <v>4950</v>
      </c>
      <c r="I100" s="67"/>
      <c r="J100" s="75"/>
    </row>
    <row r="101" s="1" customFormat="1" ht="27" customHeight="1" spans="1:10">
      <c r="A101" s="4">
        <v>99</v>
      </c>
      <c r="B101" s="64" t="s">
        <v>62</v>
      </c>
      <c r="C101" s="72" t="s">
        <v>243</v>
      </c>
      <c r="D101" s="77" t="s">
        <v>125</v>
      </c>
      <c r="E101" s="66" t="s">
        <v>358</v>
      </c>
      <c r="F101" s="67">
        <v>4950</v>
      </c>
      <c r="G101" s="67"/>
      <c r="H101" s="67">
        <f t="shared" si="5"/>
        <v>4950</v>
      </c>
      <c r="I101" s="67"/>
      <c r="J101" s="75"/>
    </row>
    <row r="102" s="1" customFormat="1" ht="27" customHeight="1" spans="1:10">
      <c r="A102" s="4">
        <v>100</v>
      </c>
      <c r="B102" s="64" t="s">
        <v>63</v>
      </c>
      <c r="C102" s="72" t="s">
        <v>244</v>
      </c>
      <c r="D102" s="77" t="s">
        <v>121</v>
      </c>
      <c r="E102" s="66" t="s">
        <v>358</v>
      </c>
      <c r="F102" s="67">
        <v>4950</v>
      </c>
      <c r="G102" s="67"/>
      <c r="H102" s="67">
        <f t="shared" si="5"/>
        <v>4950</v>
      </c>
      <c r="I102" s="67"/>
      <c r="J102" s="75"/>
    </row>
    <row r="103" s="1" customFormat="1" ht="27" customHeight="1" spans="1:10">
      <c r="A103" s="4">
        <v>101</v>
      </c>
      <c r="B103" s="64" t="s">
        <v>64</v>
      </c>
      <c r="C103" s="72" t="s">
        <v>247</v>
      </c>
      <c r="D103" s="77" t="s">
        <v>125</v>
      </c>
      <c r="E103" s="66" t="s">
        <v>358</v>
      </c>
      <c r="F103" s="67">
        <v>4950</v>
      </c>
      <c r="G103" s="67"/>
      <c r="H103" s="67">
        <f t="shared" si="5"/>
        <v>4950</v>
      </c>
      <c r="I103" s="67"/>
      <c r="J103" s="75"/>
    </row>
    <row r="104" s="1" customFormat="1" ht="27" customHeight="1" spans="1:10">
      <c r="A104" s="4">
        <v>102</v>
      </c>
      <c r="B104" s="83" t="s">
        <v>65</v>
      </c>
      <c r="C104" s="72" t="s">
        <v>248</v>
      </c>
      <c r="D104" s="77" t="s">
        <v>121</v>
      </c>
      <c r="E104" s="66" t="s">
        <v>358</v>
      </c>
      <c r="F104" s="67">
        <v>4950</v>
      </c>
      <c r="G104" s="67"/>
      <c r="H104" s="67">
        <f t="shared" si="5"/>
        <v>4950</v>
      </c>
      <c r="I104" s="67"/>
      <c r="J104" s="75"/>
    </row>
    <row r="105" s="1" customFormat="1" ht="27" customHeight="1" spans="1:10">
      <c r="A105" s="4">
        <v>103</v>
      </c>
      <c r="B105" s="83" t="s">
        <v>66</v>
      </c>
      <c r="C105" s="72" t="s">
        <v>250</v>
      </c>
      <c r="D105" s="77" t="s">
        <v>121</v>
      </c>
      <c r="E105" s="66" t="s">
        <v>358</v>
      </c>
      <c r="F105" s="67">
        <v>4950</v>
      </c>
      <c r="G105" s="67"/>
      <c r="H105" s="67">
        <f t="shared" si="5"/>
        <v>4950</v>
      </c>
      <c r="I105" s="67"/>
      <c r="J105" s="75"/>
    </row>
    <row r="106" s="1" customFormat="1" ht="27" customHeight="1" spans="1:10">
      <c r="A106" s="4">
        <v>104</v>
      </c>
      <c r="B106" s="64" t="s">
        <v>67</v>
      </c>
      <c r="C106" s="72" t="s">
        <v>251</v>
      </c>
      <c r="D106" s="77" t="s">
        <v>121</v>
      </c>
      <c r="E106" s="66" t="s">
        <v>358</v>
      </c>
      <c r="F106" s="67">
        <v>3300</v>
      </c>
      <c r="G106" s="67"/>
      <c r="H106" s="67">
        <f t="shared" si="5"/>
        <v>3300</v>
      </c>
      <c r="I106" s="67"/>
      <c r="J106" s="75"/>
    </row>
    <row r="107" s="1" customFormat="1" ht="27" customHeight="1" spans="1:10">
      <c r="A107" s="4">
        <v>105</v>
      </c>
      <c r="B107" s="64" t="s">
        <v>68</v>
      </c>
      <c r="C107" s="72" t="s">
        <v>252</v>
      </c>
      <c r="D107" s="77" t="s">
        <v>125</v>
      </c>
      <c r="E107" s="66" t="s">
        <v>358</v>
      </c>
      <c r="F107" s="67">
        <v>4950</v>
      </c>
      <c r="G107" s="67"/>
      <c r="H107" s="67">
        <f t="shared" si="5"/>
        <v>4950</v>
      </c>
      <c r="I107" s="67"/>
      <c r="J107" s="75"/>
    </row>
    <row r="108" s="4" customFormat="1" ht="27" customHeight="1" spans="1:10">
      <c r="A108" s="4">
        <v>106</v>
      </c>
      <c r="B108" s="64" t="s">
        <v>69</v>
      </c>
      <c r="C108" s="67" t="s">
        <v>253</v>
      </c>
      <c r="D108" s="71" t="s">
        <v>125</v>
      </c>
      <c r="E108" s="66" t="s">
        <v>358</v>
      </c>
      <c r="F108" s="67">
        <v>4950</v>
      </c>
      <c r="G108" s="67">
        <v>2192.4</v>
      </c>
      <c r="H108" s="67">
        <f t="shared" si="5"/>
        <v>7142.4</v>
      </c>
      <c r="I108" s="67" t="s">
        <v>359</v>
      </c>
      <c r="J108" s="75"/>
    </row>
    <row r="109" s="4" customFormat="1" ht="27" customHeight="1" spans="1:10">
      <c r="A109" s="4">
        <v>107</v>
      </c>
      <c r="B109" s="64" t="s">
        <v>70</v>
      </c>
      <c r="C109" s="67" t="s">
        <v>254</v>
      </c>
      <c r="D109" s="71" t="s">
        <v>125</v>
      </c>
      <c r="E109" s="66" t="s">
        <v>358</v>
      </c>
      <c r="F109" s="67">
        <v>4950</v>
      </c>
      <c r="G109" s="67">
        <v>2192.4</v>
      </c>
      <c r="H109" s="67">
        <f t="shared" si="5"/>
        <v>7142.4</v>
      </c>
      <c r="I109" s="67" t="s">
        <v>359</v>
      </c>
      <c r="J109" s="75"/>
    </row>
    <row r="110" s="4" customFormat="1" ht="27" customHeight="1" spans="1:10">
      <c r="A110" s="4">
        <v>108</v>
      </c>
      <c r="B110" s="64" t="s">
        <v>70</v>
      </c>
      <c r="C110" s="67" t="s">
        <v>255</v>
      </c>
      <c r="D110" s="71" t="s">
        <v>125</v>
      </c>
      <c r="E110" s="66" t="s">
        <v>358</v>
      </c>
      <c r="F110" s="67">
        <v>4950</v>
      </c>
      <c r="G110" s="67">
        <v>2192.4</v>
      </c>
      <c r="H110" s="67">
        <f t="shared" si="5"/>
        <v>7142.4</v>
      </c>
      <c r="I110" s="67" t="s">
        <v>359</v>
      </c>
      <c r="J110" s="75"/>
    </row>
    <row r="111" s="56" customFormat="1" ht="27" customHeight="1" spans="1:10">
      <c r="A111" s="61">
        <v>109</v>
      </c>
      <c r="B111" s="62" t="s">
        <v>378</v>
      </c>
      <c r="C111" s="62"/>
      <c r="D111" s="61"/>
      <c r="E111" s="70"/>
      <c r="F111" s="63">
        <f>SUM(F112:F132)</f>
        <v>103950</v>
      </c>
      <c r="G111" s="63">
        <f>SUM(G112:G132)</f>
        <v>28501.2</v>
      </c>
      <c r="H111" s="63">
        <f t="shared" si="5"/>
        <v>132451.2</v>
      </c>
      <c r="I111" s="63"/>
      <c r="J111" s="73"/>
    </row>
    <row r="112" s="1" customFormat="1" ht="27" customHeight="1" spans="1:10">
      <c r="A112" s="4">
        <v>110</v>
      </c>
      <c r="B112" s="64" t="s">
        <v>72</v>
      </c>
      <c r="C112" s="72" t="s">
        <v>264</v>
      </c>
      <c r="D112" s="77" t="s">
        <v>125</v>
      </c>
      <c r="E112" s="66" t="s">
        <v>358</v>
      </c>
      <c r="F112" s="67">
        <v>4950</v>
      </c>
      <c r="G112" s="67"/>
      <c r="H112" s="67">
        <f t="shared" si="5"/>
        <v>4950</v>
      </c>
      <c r="I112" s="67"/>
      <c r="J112" s="75"/>
    </row>
    <row r="113" s="1" customFormat="1" ht="27" customHeight="1" spans="1:10">
      <c r="A113" s="4">
        <v>111</v>
      </c>
      <c r="B113" s="64" t="s">
        <v>73</v>
      </c>
      <c r="C113" s="67" t="s">
        <v>265</v>
      </c>
      <c r="D113" s="37" t="s">
        <v>125</v>
      </c>
      <c r="E113" s="66" t="s">
        <v>358</v>
      </c>
      <c r="F113" s="67">
        <v>4950</v>
      </c>
      <c r="G113" s="67"/>
      <c r="H113" s="67">
        <f t="shared" si="5"/>
        <v>4950</v>
      </c>
      <c r="I113" s="67"/>
      <c r="J113" s="75"/>
    </row>
    <row r="114" s="1" customFormat="1" ht="27" customHeight="1" spans="1:10">
      <c r="A114" s="4">
        <v>112</v>
      </c>
      <c r="B114" s="64" t="s">
        <v>74</v>
      </c>
      <c r="C114" s="67" t="s">
        <v>266</v>
      </c>
      <c r="D114" s="37" t="s">
        <v>121</v>
      </c>
      <c r="E114" s="66" t="s">
        <v>358</v>
      </c>
      <c r="F114" s="67">
        <v>4950</v>
      </c>
      <c r="G114" s="67"/>
      <c r="H114" s="67">
        <f t="shared" si="5"/>
        <v>4950</v>
      </c>
      <c r="I114" s="67"/>
      <c r="J114" s="75"/>
    </row>
    <row r="115" s="1" customFormat="1" ht="27" customHeight="1" spans="1:10">
      <c r="A115" s="4">
        <v>113</v>
      </c>
      <c r="B115" s="64" t="s">
        <v>75</v>
      </c>
      <c r="C115" s="67" t="s">
        <v>267</v>
      </c>
      <c r="D115" s="37" t="s">
        <v>121</v>
      </c>
      <c r="E115" s="66" t="s">
        <v>358</v>
      </c>
      <c r="F115" s="67">
        <v>4950</v>
      </c>
      <c r="G115" s="67"/>
      <c r="H115" s="67">
        <f t="shared" si="5"/>
        <v>4950</v>
      </c>
      <c r="I115" s="67"/>
      <c r="J115" s="75"/>
    </row>
    <row r="116" s="1" customFormat="1" ht="27" customHeight="1" spans="1:10">
      <c r="A116" s="4">
        <v>114</v>
      </c>
      <c r="B116" s="64" t="s">
        <v>75</v>
      </c>
      <c r="C116" s="67" t="s">
        <v>268</v>
      </c>
      <c r="D116" s="37" t="s">
        <v>121</v>
      </c>
      <c r="E116" s="66" t="s">
        <v>358</v>
      </c>
      <c r="F116" s="67">
        <v>4950</v>
      </c>
      <c r="G116" s="67"/>
      <c r="H116" s="67">
        <f t="shared" si="5"/>
        <v>4950</v>
      </c>
      <c r="I116" s="67"/>
      <c r="J116" s="75"/>
    </row>
    <row r="117" s="1" customFormat="1" ht="27" customHeight="1" spans="1:10">
      <c r="A117" s="4">
        <v>115</v>
      </c>
      <c r="B117" s="64" t="s">
        <v>76</v>
      </c>
      <c r="C117" s="67" t="s">
        <v>271</v>
      </c>
      <c r="D117" s="37" t="s">
        <v>121</v>
      </c>
      <c r="E117" s="66" t="s">
        <v>358</v>
      </c>
      <c r="F117" s="67">
        <v>4950</v>
      </c>
      <c r="G117" s="67"/>
      <c r="H117" s="67">
        <f t="shared" si="5"/>
        <v>4950</v>
      </c>
      <c r="I117" s="67"/>
      <c r="J117" s="75"/>
    </row>
    <row r="118" s="1" customFormat="1" ht="27" customHeight="1" spans="1:10">
      <c r="A118" s="4">
        <v>116</v>
      </c>
      <c r="B118" s="64" t="s">
        <v>77</v>
      </c>
      <c r="C118" s="67" t="s">
        <v>272</v>
      </c>
      <c r="D118" s="37" t="s">
        <v>121</v>
      </c>
      <c r="E118" s="66" t="s">
        <v>358</v>
      </c>
      <c r="F118" s="67">
        <v>4950</v>
      </c>
      <c r="G118" s="67"/>
      <c r="H118" s="67">
        <f t="shared" si="5"/>
        <v>4950</v>
      </c>
      <c r="I118" s="67"/>
      <c r="J118" s="75"/>
    </row>
    <row r="119" s="1" customFormat="1" ht="27" customHeight="1" spans="1:10">
      <c r="A119" s="4">
        <v>117</v>
      </c>
      <c r="B119" s="64" t="s">
        <v>78</v>
      </c>
      <c r="C119" s="67" t="s">
        <v>275</v>
      </c>
      <c r="D119" s="37" t="s">
        <v>121</v>
      </c>
      <c r="E119" s="66" t="s">
        <v>358</v>
      </c>
      <c r="F119" s="67">
        <v>4950</v>
      </c>
      <c r="G119" s="67"/>
      <c r="H119" s="67">
        <f t="shared" si="5"/>
        <v>4950</v>
      </c>
      <c r="I119" s="67"/>
      <c r="J119" s="75"/>
    </row>
    <row r="120" s="1" customFormat="1" ht="27" customHeight="1" spans="1:10">
      <c r="A120" s="4">
        <v>118</v>
      </c>
      <c r="B120" s="64" t="s">
        <v>276</v>
      </c>
      <c r="C120" s="67" t="s">
        <v>277</v>
      </c>
      <c r="D120" s="77" t="s">
        <v>125</v>
      </c>
      <c r="E120" s="66" t="s">
        <v>358</v>
      </c>
      <c r="F120" s="67">
        <v>4950</v>
      </c>
      <c r="G120" s="67">
        <v>2192.4</v>
      </c>
      <c r="H120" s="67">
        <f t="shared" si="5"/>
        <v>7142.4</v>
      </c>
      <c r="I120" s="67" t="s">
        <v>359</v>
      </c>
      <c r="J120" s="75"/>
    </row>
    <row r="121" s="1" customFormat="1" ht="27" customHeight="1" spans="1:10">
      <c r="A121" s="4">
        <v>119</v>
      </c>
      <c r="B121" s="64" t="s">
        <v>276</v>
      </c>
      <c r="C121" s="67" t="s">
        <v>278</v>
      </c>
      <c r="D121" s="77" t="s">
        <v>125</v>
      </c>
      <c r="E121" s="66" t="s">
        <v>358</v>
      </c>
      <c r="F121" s="67">
        <v>4950</v>
      </c>
      <c r="G121" s="67">
        <v>2192.4</v>
      </c>
      <c r="H121" s="67">
        <f t="shared" si="5"/>
        <v>7142.4</v>
      </c>
      <c r="I121" s="67" t="s">
        <v>359</v>
      </c>
      <c r="J121" s="75"/>
    </row>
    <row r="122" s="1" customFormat="1" ht="27" customHeight="1" spans="1:10">
      <c r="A122" s="4">
        <v>120</v>
      </c>
      <c r="B122" s="64" t="s">
        <v>276</v>
      </c>
      <c r="C122" s="67" t="s">
        <v>279</v>
      </c>
      <c r="D122" s="77" t="s">
        <v>121</v>
      </c>
      <c r="E122" s="66" t="s">
        <v>358</v>
      </c>
      <c r="F122" s="67">
        <v>4950</v>
      </c>
      <c r="G122" s="67">
        <v>2192.4</v>
      </c>
      <c r="H122" s="67">
        <f t="shared" si="5"/>
        <v>7142.4</v>
      </c>
      <c r="I122" s="67" t="s">
        <v>359</v>
      </c>
      <c r="J122" s="75"/>
    </row>
    <row r="123" s="1" customFormat="1" ht="27" customHeight="1" spans="1:10">
      <c r="A123" s="4">
        <v>121</v>
      </c>
      <c r="B123" s="64" t="s">
        <v>276</v>
      </c>
      <c r="C123" s="67" t="s">
        <v>280</v>
      </c>
      <c r="D123" s="77" t="s">
        <v>121</v>
      </c>
      <c r="E123" s="66" t="s">
        <v>358</v>
      </c>
      <c r="F123" s="67">
        <v>4950</v>
      </c>
      <c r="G123" s="67">
        <v>2192.4</v>
      </c>
      <c r="H123" s="67">
        <f t="shared" si="5"/>
        <v>7142.4</v>
      </c>
      <c r="I123" s="67" t="s">
        <v>359</v>
      </c>
      <c r="J123" s="75"/>
    </row>
    <row r="124" s="1" customFormat="1" ht="27" customHeight="1" spans="1:10">
      <c r="A124" s="4">
        <v>122</v>
      </c>
      <c r="B124" s="64" t="s">
        <v>276</v>
      </c>
      <c r="C124" s="67" t="s">
        <v>281</v>
      </c>
      <c r="D124" s="77" t="s">
        <v>121</v>
      </c>
      <c r="E124" s="66" t="s">
        <v>358</v>
      </c>
      <c r="F124" s="67">
        <v>4950</v>
      </c>
      <c r="G124" s="67">
        <v>2192.4</v>
      </c>
      <c r="H124" s="67">
        <f t="shared" si="5"/>
        <v>7142.4</v>
      </c>
      <c r="I124" s="67" t="s">
        <v>359</v>
      </c>
      <c r="J124" s="75"/>
    </row>
    <row r="125" s="1" customFormat="1" ht="27" customHeight="1" spans="1:10">
      <c r="A125" s="4">
        <v>123</v>
      </c>
      <c r="B125" s="64" t="s">
        <v>276</v>
      </c>
      <c r="C125" s="67" t="s">
        <v>282</v>
      </c>
      <c r="D125" s="77" t="s">
        <v>121</v>
      </c>
      <c r="E125" s="66" t="s">
        <v>358</v>
      </c>
      <c r="F125" s="67">
        <v>4950</v>
      </c>
      <c r="G125" s="67">
        <v>2192.4</v>
      </c>
      <c r="H125" s="67">
        <f t="shared" si="5"/>
        <v>7142.4</v>
      </c>
      <c r="I125" s="67" t="s">
        <v>359</v>
      </c>
      <c r="J125" s="75"/>
    </row>
    <row r="126" s="1" customFormat="1" ht="27" customHeight="1" spans="1:10">
      <c r="A126" s="4">
        <v>124</v>
      </c>
      <c r="B126" s="64" t="s">
        <v>276</v>
      </c>
      <c r="C126" s="67" t="s">
        <v>283</v>
      </c>
      <c r="D126" s="77" t="s">
        <v>125</v>
      </c>
      <c r="E126" s="66" t="s">
        <v>358</v>
      </c>
      <c r="F126" s="67">
        <v>4950</v>
      </c>
      <c r="G126" s="67">
        <v>2192.4</v>
      </c>
      <c r="H126" s="67">
        <f t="shared" si="5"/>
        <v>7142.4</v>
      </c>
      <c r="I126" s="67" t="s">
        <v>359</v>
      </c>
      <c r="J126" s="75"/>
    </row>
    <row r="127" s="1" customFormat="1" ht="27" customHeight="1" spans="1:10">
      <c r="A127" s="4">
        <v>125</v>
      </c>
      <c r="B127" s="64" t="s">
        <v>276</v>
      </c>
      <c r="C127" s="67" t="s">
        <v>284</v>
      </c>
      <c r="D127" s="77" t="s">
        <v>121</v>
      </c>
      <c r="E127" s="66" t="s">
        <v>358</v>
      </c>
      <c r="F127" s="67">
        <v>4950</v>
      </c>
      <c r="G127" s="67">
        <v>2192.4</v>
      </c>
      <c r="H127" s="67">
        <f t="shared" si="5"/>
        <v>7142.4</v>
      </c>
      <c r="I127" s="67" t="s">
        <v>359</v>
      </c>
      <c r="J127" s="75"/>
    </row>
    <row r="128" s="1" customFormat="1" ht="27" customHeight="1" spans="1:10">
      <c r="A128" s="4">
        <v>126</v>
      </c>
      <c r="B128" s="64" t="s">
        <v>276</v>
      </c>
      <c r="C128" s="67" t="s">
        <v>285</v>
      </c>
      <c r="D128" s="77" t="s">
        <v>121</v>
      </c>
      <c r="E128" s="66" t="s">
        <v>358</v>
      </c>
      <c r="F128" s="67">
        <v>4950</v>
      </c>
      <c r="G128" s="67">
        <v>2192.4</v>
      </c>
      <c r="H128" s="67">
        <f t="shared" si="5"/>
        <v>7142.4</v>
      </c>
      <c r="I128" s="67" t="s">
        <v>359</v>
      </c>
      <c r="J128" s="75"/>
    </row>
    <row r="129" s="1" customFormat="1" ht="27" customHeight="1" spans="1:10">
      <c r="A129" s="4">
        <v>127</v>
      </c>
      <c r="B129" s="64" t="s">
        <v>80</v>
      </c>
      <c r="C129" s="72" t="s">
        <v>287</v>
      </c>
      <c r="D129" s="77" t="s">
        <v>125</v>
      </c>
      <c r="E129" s="66" t="s">
        <v>358</v>
      </c>
      <c r="F129" s="67">
        <v>4950</v>
      </c>
      <c r="G129" s="67">
        <v>2192.4</v>
      </c>
      <c r="H129" s="67">
        <f t="shared" si="5"/>
        <v>7142.4</v>
      </c>
      <c r="I129" s="67" t="s">
        <v>359</v>
      </c>
      <c r="J129" s="75"/>
    </row>
    <row r="130" s="1" customFormat="1" ht="27" customHeight="1" spans="1:10">
      <c r="A130" s="4">
        <v>128</v>
      </c>
      <c r="B130" s="64" t="s">
        <v>81</v>
      </c>
      <c r="C130" s="72" t="s">
        <v>288</v>
      </c>
      <c r="D130" s="77" t="s">
        <v>121</v>
      </c>
      <c r="E130" s="66" t="s">
        <v>358</v>
      </c>
      <c r="F130" s="67">
        <v>4950</v>
      </c>
      <c r="G130" s="67">
        <v>2192.4</v>
      </c>
      <c r="H130" s="67">
        <f t="shared" si="5"/>
        <v>7142.4</v>
      </c>
      <c r="I130" s="67" t="s">
        <v>359</v>
      </c>
      <c r="J130" s="75"/>
    </row>
    <row r="131" s="1" customFormat="1" ht="27" customHeight="1" spans="1:10">
      <c r="A131" s="4">
        <v>129</v>
      </c>
      <c r="B131" s="64" t="s">
        <v>82</v>
      </c>
      <c r="C131" s="72" t="s">
        <v>289</v>
      </c>
      <c r="D131" s="77" t="s">
        <v>125</v>
      </c>
      <c r="E131" s="66" t="s">
        <v>358</v>
      </c>
      <c r="F131" s="67">
        <v>4950</v>
      </c>
      <c r="G131" s="67">
        <v>2192.4</v>
      </c>
      <c r="H131" s="67">
        <f t="shared" si="5"/>
        <v>7142.4</v>
      </c>
      <c r="I131" s="67" t="s">
        <v>359</v>
      </c>
      <c r="J131" s="75"/>
    </row>
    <row r="132" s="1" customFormat="1" ht="27" customHeight="1" spans="1:10">
      <c r="A132" s="4">
        <v>130</v>
      </c>
      <c r="B132" s="64" t="s">
        <v>82</v>
      </c>
      <c r="C132" s="72" t="s">
        <v>290</v>
      </c>
      <c r="D132" s="77" t="s">
        <v>125</v>
      </c>
      <c r="E132" s="66" t="s">
        <v>358</v>
      </c>
      <c r="F132" s="67">
        <v>4950</v>
      </c>
      <c r="G132" s="67">
        <v>2192.4</v>
      </c>
      <c r="H132" s="67">
        <f t="shared" si="5"/>
        <v>7142.4</v>
      </c>
      <c r="I132" s="67" t="s">
        <v>359</v>
      </c>
      <c r="J132" s="75"/>
    </row>
    <row r="133" s="56" customFormat="1" ht="27" customHeight="1" spans="1:10">
      <c r="A133" s="61">
        <v>131</v>
      </c>
      <c r="B133" s="62" t="s">
        <v>379</v>
      </c>
      <c r="C133" s="62"/>
      <c r="D133" s="69"/>
      <c r="E133" s="70"/>
      <c r="F133" s="63">
        <f>SUM(F134:F137)</f>
        <v>19800</v>
      </c>
      <c r="G133" s="63">
        <f>SUM(G134:G137)</f>
        <v>6577.2</v>
      </c>
      <c r="H133" s="63">
        <f t="shared" si="5"/>
        <v>26377.2</v>
      </c>
      <c r="I133" s="63"/>
      <c r="J133" s="73"/>
    </row>
    <row r="134" s="57" customFormat="1" ht="27" customHeight="1" spans="1:10">
      <c r="A134" s="4">
        <v>132</v>
      </c>
      <c r="B134" s="64" t="s">
        <v>84</v>
      </c>
      <c r="C134" s="4" t="s">
        <v>292</v>
      </c>
      <c r="D134" s="68" t="s">
        <v>125</v>
      </c>
      <c r="E134" s="66" t="s">
        <v>358</v>
      </c>
      <c r="F134" s="67">
        <v>4950</v>
      </c>
      <c r="G134" s="67"/>
      <c r="H134" s="67">
        <f t="shared" si="5"/>
        <v>4950</v>
      </c>
      <c r="I134" s="67"/>
      <c r="J134" s="75"/>
    </row>
    <row r="135" s="1" customFormat="1" ht="27" customHeight="1" spans="1:10">
      <c r="A135" s="4">
        <v>133</v>
      </c>
      <c r="B135" s="64" t="s">
        <v>85</v>
      </c>
      <c r="C135" s="72" t="s">
        <v>293</v>
      </c>
      <c r="D135" s="77" t="s">
        <v>121</v>
      </c>
      <c r="E135" s="66" t="s">
        <v>358</v>
      </c>
      <c r="F135" s="67">
        <v>4950</v>
      </c>
      <c r="G135" s="67">
        <v>2192.4</v>
      </c>
      <c r="H135" s="67">
        <f t="shared" si="5"/>
        <v>7142.4</v>
      </c>
      <c r="I135" s="67" t="s">
        <v>359</v>
      </c>
      <c r="J135" s="75"/>
    </row>
    <row r="136" s="1" customFormat="1" ht="27" customHeight="1" spans="1:10">
      <c r="A136" s="4">
        <v>134</v>
      </c>
      <c r="B136" s="64" t="s">
        <v>86</v>
      </c>
      <c r="C136" s="67" t="s">
        <v>294</v>
      </c>
      <c r="D136" s="71" t="s">
        <v>125</v>
      </c>
      <c r="E136" s="66" t="s">
        <v>358</v>
      </c>
      <c r="F136" s="67">
        <v>4950</v>
      </c>
      <c r="G136" s="67">
        <v>2192.4</v>
      </c>
      <c r="H136" s="67">
        <f t="shared" si="5"/>
        <v>7142.4</v>
      </c>
      <c r="I136" s="67" t="s">
        <v>359</v>
      </c>
      <c r="J136" s="75"/>
    </row>
    <row r="137" s="1" customFormat="1" ht="27" customHeight="1" spans="1:10">
      <c r="A137" s="4">
        <v>135</v>
      </c>
      <c r="B137" s="84" t="s">
        <v>87</v>
      </c>
      <c r="C137" s="67" t="s">
        <v>296</v>
      </c>
      <c r="D137" s="71" t="s">
        <v>125</v>
      </c>
      <c r="E137" s="66" t="s">
        <v>358</v>
      </c>
      <c r="F137" s="67">
        <v>4950</v>
      </c>
      <c r="G137" s="67">
        <v>2192.4</v>
      </c>
      <c r="H137" s="67">
        <f t="shared" si="5"/>
        <v>7142.4</v>
      </c>
      <c r="I137" s="67" t="s">
        <v>359</v>
      </c>
      <c r="J137" s="75"/>
    </row>
    <row r="138" s="56" customFormat="1" ht="27" customHeight="1" spans="1:10">
      <c r="A138" s="61">
        <v>136</v>
      </c>
      <c r="B138" s="62" t="s">
        <v>380</v>
      </c>
      <c r="C138" s="62"/>
      <c r="D138" s="69"/>
      <c r="E138" s="70"/>
      <c r="F138" s="63">
        <f>SUM(F139:F182)</f>
        <v>206250</v>
      </c>
      <c r="G138" s="63">
        <f>SUM(G139:G182)</f>
        <v>87403.05</v>
      </c>
      <c r="H138" s="63">
        <f>SUM(H139:H182)</f>
        <v>293653.05</v>
      </c>
      <c r="I138" s="63"/>
      <c r="J138" s="73"/>
    </row>
    <row r="139" s="1" customFormat="1" ht="27" customHeight="1" spans="1:10">
      <c r="A139" s="4">
        <v>137</v>
      </c>
      <c r="B139" s="85" t="s">
        <v>298</v>
      </c>
      <c r="C139" s="4" t="s">
        <v>299</v>
      </c>
      <c r="D139" s="66" t="s">
        <v>125</v>
      </c>
      <c r="E139" s="66" t="s">
        <v>358</v>
      </c>
      <c r="F139" s="67">
        <v>4950</v>
      </c>
      <c r="G139" s="67">
        <v>2192.4</v>
      </c>
      <c r="H139" s="67">
        <f t="shared" ref="H139:H187" si="6">F139+G139</f>
        <v>7142.4</v>
      </c>
      <c r="I139" s="67" t="s">
        <v>359</v>
      </c>
      <c r="J139" s="75"/>
    </row>
    <row r="140" s="1" customFormat="1" ht="27" customHeight="1" spans="1:10">
      <c r="A140" s="4">
        <v>138</v>
      </c>
      <c r="B140" s="85" t="s">
        <v>298</v>
      </c>
      <c r="C140" s="67" t="s">
        <v>300</v>
      </c>
      <c r="D140" s="71" t="s">
        <v>125</v>
      </c>
      <c r="E140" s="66" t="s">
        <v>358</v>
      </c>
      <c r="F140" s="67">
        <v>4950</v>
      </c>
      <c r="G140" s="67">
        <v>2192.4</v>
      </c>
      <c r="H140" s="67">
        <f t="shared" si="6"/>
        <v>7142.4</v>
      </c>
      <c r="I140" s="67" t="s">
        <v>359</v>
      </c>
      <c r="J140" s="75"/>
    </row>
    <row r="141" s="1" customFormat="1" ht="27" customHeight="1" spans="1:10">
      <c r="A141" s="4">
        <v>139</v>
      </c>
      <c r="B141" s="84" t="s">
        <v>90</v>
      </c>
      <c r="C141" s="67" t="s">
        <v>301</v>
      </c>
      <c r="D141" s="71" t="s">
        <v>121</v>
      </c>
      <c r="E141" s="66" t="s">
        <v>358</v>
      </c>
      <c r="F141" s="67">
        <v>4950</v>
      </c>
      <c r="G141" s="67">
        <v>2192.4</v>
      </c>
      <c r="H141" s="67">
        <f t="shared" si="6"/>
        <v>7142.4</v>
      </c>
      <c r="I141" s="67" t="s">
        <v>359</v>
      </c>
      <c r="J141" s="75"/>
    </row>
    <row r="142" s="1" customFormat="1" ht="27" customHeight="1" spans="1:10">
      <c r="A142" s="4">
        <v>140</v>
      </c>
      <c r="B142" s="84" t="s">
        <v>90</v>
      </c>
      <c r="C142" s="67" t="s">
        <v>302</v>
      </c>
      <c r="D142" s="71" t="s">
        <v>121</v>
      </c>
      <c r="E142" s="66" t="s">
        <v>358</v>
      </c>
      <c r="F142" s="67">
        <v>4950</v>
      </c>
      <c r="G142" s="67">
        <v>2192.4</v>
      </c>
      <c r="H142" s="67">
        <f t="shared" si="6"/>
        <v>7142.4</v>
      </c>
      <c r="I142" s="67" t="s">
        <v>359</v>
      </c>
      <c r="J142" s="75"/>
    </row>
    <row r="143" s="1" customFormat="1" ht="27" customHeight="1" spans="1:10">
      <c r="A143" s="4">
        <v>141</v>
      </c>
      <c r="B143" s="79" t="s">
        <v>91</v>
      </c>
      <c r="C143" s="67" t="s">
        <v>304</v>
      </c>
      <c r="D143" s="71" t="s">
        <v>121</v>
      </c>
      <c r="E143" s="66" t="s">
        <v>358</v>
      </c>
      <c r="F143" s="67">
        <v>4950</v>
      </c>
      <c r="G143" s="67">
        <v>2192.4</v>
      </c>
      <c r="H143" s="67">
        <f t="shared" si="6"/>
        <v>7142.4</v>
      </c>
      <c r="I143" s="67" t="s">
        <v>359</v>
      </c>
      <c r="J143" s="75"/>
    </row>
    <row r="144" s="1" customFormat="1" ht="27" customHeight="1" spans="1:10">
      <c r="A144" s="4">
        <v>142</v>
      </c>
      <c r="B144" s="79" t="s">
        <v>91</v>
      </c>
      <c r="C144" s="67" t="s">
        <v>381</v>
      </c>
      <c r="D144" s="71" t="s">
        <v>121</v>
      </c>
      <c r="E144" s="66" t="s">
        <v>358</v>
      </c>
      <c r="F144" s="67">
        <v>1650</v>
      </c>
      <c r="G144" s="67">
        <v>730.8</v>
      </c>
      <c r="H144" s="67">
        <f t="shared" si="6"/>
        <v>2380.8</v>
      </c>
      <c r="I144" s="67" t="s">
        <v>376</v>
      </c>
      <c r="J144" s="75"/>
    </row>
    <row r="145" s="1" customFormat="1" ht="27" customHeight="1" spans="1:10">
      <c r="A145" s="4">
        <v>143</v>
      </c>
      <c r="B145" s="79" t="s">
        <v>91</v>
      </c>
      <c r="C145" s="67" t="s">
        <v>382</v>
      </c>
      <c r="D145" s="71" t="s">
        <v>125</v>
      </c>
      <c r="E145" s="66" t="s">
        <v>358</v>
      </c>
      <c r="F145" s="67">
        <v>4950</v>
      </c>
      <c r="G145" s="67">
        <v>2192.4</v>
      </c>
      <c r="H145" s="67">
        <f t="shared" si="6"/>
        <v>7142.4</v>
      </c>
      <c r="I145" s="67" t="s">
        <v>359</v>
      </c>
      <c r="J145" s="75"/>
    </row>
    <row r="146" s="1" customFormat="1" ht="27" customHeight="1" spans="1:10">
      <c r="A146" s="4">
        <v>144</v>
      </c>
      <c r="B146" s="79" t="s">
        <v>91</v>
      </c>
      <c r="C146" s="67" t="s">
        <v>305</v>
      </c>
      <c r="D146" s="71" t="s">
        <v>125</v>
      </c>
      <c r="E146" s="66" t="s">
        <v>358</v>
      </c>
      <c r="F146" s="67">
        <v>4950</v>
      </c>
      <c r="G146" s="67">
        <v>2192.4</v>
      </c>
      <c r="H146" s="67">
        <f t="shared" si="6"/>
        <v>7142.4</v>
      </c>
      <c r="I146" s="67" t="s">
        <v>359</v>
      </c>
      <c r="J146" s="75"/>
    </row>
    <row r="147" s="1" customFormat="1" ht="27" customHeight="1" spans="1:10">
      <c r="A147" s="4">
        <v>145</v>
      </c>
      <c r="B147" s="79" t="s">
        <v>91</v>
      </c>
      <c r="C147" s="67" t="s">
        <v>306</v>
      </c>
      <c r="D147" s="71" t="s">
        <v>121</v>
      </c>
      <c r="E147" s="66" t="s">
        <v>358</v>
      </c>
      <c r="F147" s="67">
        <v>4950</v>
      </c>
      <c r="G147" s="67">
        <v>2192.4</v>
      </c>
      <c r="H147" s="67">
        <f t="shared" si="6"/>
        <v>7142.4</v>
      </c>
      <c r="I147" s="67" t="s">
        <v>359</v>
      </c>
      <c r="J147" s="75"/>
    </row>
    <row r="148" s="1" customFormat="1" ht="27" customHeight="1" spans="1:10">
      <c r="A148" s="4">
        <v>146</v>
      </c>
      <c r="B148" s="79" t="s">
        <v>91</v>
      </c>
      <c r="C148" s="67" t="s">
        <v>307</v>
      </c>
      <c r="D148" s="71" t="s">
        <v>125</v>
      </c>
      <c r="E148" s="66" t="s">
        <v>358</v>
      </c>
      <c r="F148" s="67">
        <v>4950</v>
      </c>
      <c r="G148" s="67">
        <v>2192.4</v>
      </c>
      <c r="H148" s="67">
        <f t="shared" si="6"/>
        <v>7142.4</v>
      </c>
      <c r="I148" s="67" t="s">
        <v>359</v>
      </c>
      <c r="J148" s="75"/>
    </row>
    <row r="149" s="1" customFormat="1" ht="27" customHeight="1" spans="1:10">
      <c r="A149" s="4">
        <v>147</v>
      </c>
      <c r="B149" s="79" t="s">
        <v>91</v>
      </c>
      <c r="C149" s="67" t="s">
        <v>308</v>
      </c>
      <c r="D149" s="71" t="s">
        <v>125</v>
      </c>
      <c r="E149" s="66" t="s">
        <v>358</v>
      </c>
      <c r="F149" s="67">
        <v>4950</v>
      </c>
      <c r="G149" s="67">
        <v>2192.4</v>
      </c>
      <c r="H149" s="67">
        <f t="shared" si="6"/>
        <v>7142.4</v>
      </c>
      <c r="I149" s="67" t="s">
        <v>359</v>
      </c>
      <c r="J149" s="75"/>
    </row>
    <row r="150" s="1" customFormat="1" ht="27" customHeight="1" spans="1:10">
      <c r="A150" s="4">
        <v>148</v>
      </c>
      <c r="B150" s="79" t="s">
        <v>91</v>
      </c>
      <c r="C150" s="67" t="s">
        <v>309</v>
      </c>
      <c r="D150" s="71" t="s">
        <v>125</v>
      </c>
      <c r="E150" s="66" t="s">
        <v>358</v>
      </c>
      <c r="F150" s="67">
        <v>4950</v>
      </c>
      <c r="G150" s="67">
        <v>2192.4</v>
      </c>
      <c r="H150" s="67">
        <f t="shared" si="6"/>
        <v>7142.4</v>
      </c>
      <c r="I150" s="67" t="s">
        <v>359</v>
      </c>
      <c r="J150" s="75"/>
    </row>
    <row r="151" s="1" customFormat="1" ht="27" customHeight="1" spans="1:10">
      <c r="A151" s="4">
        <v>149</v>
      </c>
      <c r="B151" s="79" t="s">
        <v>91</v>
      </c>
      <c r="C151" s="67" t="s">
        <v>310</v>
      </c>
      <c r="D151" s="71" t="s">
        <v>125</v>
      </c>
      <c r="E151" s="66" t="s">
        <v>358</v>
      </c>
      <c r="F151" s="67">
        <v>4950</v>
      </c>
      <c r="G151" s="67">
        <v>2192.4</v>
      </c>
      <c r="H151" s="67">
        <f t="shared" si="6"/>
        <v>7142.4</v>
      </c>
      <c r="I151" s="67" t="s">
        <v>359</v>
      </c>
      <c r="J151" s="75"/>
    </row>
    <row r="152" s="1" customFormat="1" ht="27" customHeight="1" spans="1:10">
      <c r="A152" s="4">
        <v>150</v>
      </c>
      <c r="B152" s="79" t="s">
        <v>91</v>
      </c>
      <c r="C152" s="67" t="s">
        <v>311</v>
      </c>
      <c r="D152" s="71" t="s">
        <v>125</v>
      </c>
      <c r="E152" s="66" t="s">
        <v>358</v>
      </c>
      <c r="F152" s="67">
        <v>4950</v>
      </c>
      <c r="G152" s="67">
        <v>2192.4</v>
      </c>
      <c r="H152" s="67">
        <f t="shared" si="6"/>
        <v>7142.4</v>
      </c>
      <c r="I152" s="67" t="s">
        <v>359</v>
      </c>
      <c r="J152" s="75"/>
    </row>
    <row r="153" s="1" customFormat="1" ht="27" customHeight="1" spans="1:10">
      <c r="A153" s="4">
        <v>151</v>
      </c>
      <c r="B153" s="79" t="s">
        <v>91</v>
      </c>
      <c r="C153" s="67" t="s">
        <v>312</v>
      </c>
      <c r="D153" s="71" t="s">
        <v>125</v>
      </c>
      <c r="E153" s="66" t="s">
        <v>358</v>
      </c>
      <c r="F153" s="67">
        <v>4950</v>
      </c>
      <c r="G153" s="67">
        <v>2192.4</v>
      </c>
      <c r="H153" s="67">
        <f t="shared" si="6"/>
        <v>7142.4</v>
      </c>
      <c r="I153" s="67" t="s">
        <v>359</v>
      </c>
      <c r="J153" s="75"/>
    </row>
    <row r="154" s="1" customFormat="1" ht="27" customHeight="1" spans="1:10">
      <c r="A154" s="4">
        <v>152</v>
      </c>
      <c r="B154" s="79" t="s">
        <v>91</v>
      </c>
      <c r="C154" s="67" t="s">
        <v>313</v>
      </c>
      <c r="D154" s="71" t="s">
        <v>125</v>
      </c>
      <c r="E154" s="66" t="s">
        <v>358</v>
      </c>
      <c r="F154" s="67">
        <v>4950</v>
      </c>
      <c r="G154" s="67">
        <v>2192.4</v>
      </c>
      <c r="H154" s="67">
        <f t="shared" si="6"/>
        <v>7142.4</v>
      </c>
      <c r="I154" s="67" t="s">
        <v>359</v>
      </c>
      <c r="J154" s="75"/>
    </row>
    <row r="155" s="1" customFormat="1" ht="27" customHeight="1" spans="1:10">
      <c r="A155" s="4">
        <v>153</v>
      </c>
      <c r="B155" s="79" t="s">
        <v>91</v>
      </c>
      <c r="C155" s="67" t="s">
        <v>314</v>
      </c>
      <c r="D155" s="71" t="s">
        <v>121</v>
      </c>
      <c r="E155" s="66" t="s">
        <v>358</v>
      </c>
      <c r="F155" s="67">
        <v>4950</v>
      </c>
      <c r="G155" s="67">
        <v>2192.4</v>
      </c>
      <c r="H155" s="67">
        <f t="shared" si="6"/>
        <v>7142.4</v>
      </c>
      <c r="I155" s="67" t="s">
        <v>359</v>
      </c>
      <c r="J155" s="75"/>
    </row>
    <row r="156" s="1" customFormat="1" ht="27" customHeight="1" spans="1:10">
      <c r="A156" s="4">
        <v>154</v>
      </c>
      <c r="B156" s="79" t="s">
        <v>91</v>
      </c>
      <c r="C156" s="67" t="s">
        <v>315</v>
      </c>
      <c r="D156" s="71" t="s">
        <v>125</v>
      </c>
      <c r="E156" s="66" t="s">
        <v>358</v>
      </c>
      <c r="F156" s="67">
        <v>3300</v>
      </c>
      <c r="G156" s="67">
        <v>1461.6</v>
      </c>
      <c r="H156" s="67">
        <f t="shared" si="6"/>
        <v>4761.6</v>
      </c>
      <c r="I156" s="67" t="s">
        <v>360</v>
      </c>
      <c r="J156" s="75"/>
    </row>
    <row r="157" s="1" customFormat="1" ht="27" customHeight="1" spans="1:10">
      <c r="A157" s="4">
        <v>155</v>
      </c>
      <c r="B157" s="79" t="s">
        <v>92</v>
      </c>
      <c r="C157" s="72" t="s">
        <v>319</v>
      </c>
      <c r="D157" s="77" t="s">
        <v>125</v>
      </c>
      <c r="E157" s="66" t="s">
        <v>358</v>
      </c>
      <c r="F157" s="67">
        <v>4950</v>
      </c>
      <c r="G157" s="67">
        <v>2192.4</v>
      </c>
      <c r="H157" s="67">
        <f t="shared" si="6"/>
        <v>7142.4</v>
      </c>
      <c r="I157" s="67" t="s">
        <v>359</v>
      </c>
      <c r="J157" s="89"/>
    </row>
    <row r="158" s="1" customFormat="1" ht="27" customHeight="1" spans="1:10">
      <c r="A158" s="4">
        <v>156</v>
      </c>
      <c r="B158" s="79" t="s">
        <v>92</v>
      </c>
      <c r="C158" s="72" t="s">
        <v>320</v>
      </c>
      <c r="D158" s="77" t="s">
        <v>125</v>
      </c>
      <c r="E158" s="66" t="s">
        <v>358</v>
      </c>
      <c r="F158" s="67">
        <v>4950</v>
      </c>
      <c r="G158" s="67">
        <v>2192.4</v>
      </c>
      <c r="H158" s="67">
        <f t="shared" si="6"/>
        <v>7142.4</v>
      </c>
      <c r="I158" s="67" t="s">
        <v>359</v>
      </c>
      <c r="J158" s="89"/>
    </row>
    <row r="159" s="1" customFormat="1" ht="27" customHeight="1" spans="1:10">
      <c r="A159" s="4">
        <v>157</v>
      </c>
      <c r="B159" s="79" t="s">
        <v>92</v>
      </c>
      <c r="C159" s="72" t="s">
        <v>321</v>
      </c>
      <c r="D159" s="77" t="s">
        <v>125</v>
      </c>
      <c r="E159" s="66" t="s">
        <v>358</v>
      </c>
      <c r="F159" s="67">
        <v>4950</v>
      </c>
      <c r="G159" s="67">
        <v>2192.4</v>
      </c>
      <c r="H159" s="67">
        <f t="shared" si="6"/>
        <v>7142.4</v>
      </c>
      <c r="I159" s="67" t="s">
        <v>359</v>
      </c>
      <c r="J159" s="89"/>
    </row>
    <row r="160" s="1" customFormat="1" ht="27" customHeight="1" spans="1:10">
      <c r="A160" s="4">
        <v>158</v>
      </c>
      <c r="B160" s="84" t="s">
        <v>323</v>
      </c>
      <c r="C160" s="72" t="s">
        <v>324</v>
      </c>
      <c r="D160" s="77" t="s">
        <v>125</v>
      </c>
      <c r="E160" s="66" t="s">
        <v>358</v>
      </c>
      <c r="F160" s="67">
        <v>4950</v>
      </c>
      <c r="G160" s="67">
        <v>2192.4</v>
      </c>
      <c r="H160" s="67">
        <f t="shared" si="6"/>
        <v>7142.4</v>
      </c>
      <c r="I160" s="67" t="s">
        <v>359</v>
      </c>
      <c r="J160" s="75"/>
    </row>
    <row r="161" s="1" customFormat="1" ht="27" customHeight="1" spans="1:10">
      <c r="A161" s="4">
        <v>159</v>
      </c>
      <c r="B161" s="84" t="s">
        <v>323</v>
      </c>
      <c r="C161" s="72" t="s">
        <v>325</v>
      </c>
      <c r="D161" s="77" t="s">
        <v>125</v>
      </c>
      <c r="E161" s="66" t="s">
        <v>358</v>
      </c>
      <c r="F161" s="67">
        <v>4950</v>
      </c>
      <c r="G161" s="67">
        <v>2192.4</v>
      </c>
      <c r="H161" s="67">
        <f t="shared" si="6"/>
        <v>7142.4</v>
      </c>
      <c r="I161" s="67" t="s">
        <v>359</v>
      </c>
      <c r="J161" s="75"/>
    </row>
    <row r="162" s="1" customFormat="1" ht="27" customHeight="1" spans="1:10">
      <c r="A162" s="4">
        <v>160</v>
      </c>
      <c r="B162" s="84" t="s">
        <v>94</v>
      </c>
      <c r="C162" s="72" t="s">
        <v>326</v>
      </c>
      <c r="D162" s="78" t="s">
        <v>125</v>
      </c>
      <c r="E162" s="66" t="s">
        <v>358</v>
      </c>
      <c r="F162" s="67">
        <v>4950</v>
      </c>
      <c r="G162" s="67">
        <v>2192.4</v>
      </c>
      <c r="H162" s="67">
        <f t="shared" si="6"/>
        <v>7142.4</v>
      </c>
      <c r="I162" s="67" t="s">
        <v>359</v>
      </c>
      <c r="J162" s="75"/>
    </row>
    <row r="163" s="1" customFormat="1" ht="27" customHeight="1" spans="1:10">
      <c r="A163" s="4">
        <v>161</v>
      </c>
      <c r="B163" s="84" t="s">
        <v>95</v>
      </c>
      <c r="C163" s="67" t="s">
        <v>327</v>
      </c>
      <c r="D163" s="71" t="s">
        <v>125</v>
      </c>
      <c r="E163" s="66" t="s">
        <v>358</v>
      </c>
      <c r="F163" s="67">
        <v>4950</v>
      </c>
      <c r="G163" s="67">
        <v>2192.4</v>
      </c>
      <c r="H163" s="67">
        <f t="shared" si="6"/>
        <v>7142.4</v>
      </c>
      <c r="I163" s="67" t="s">
        <v>359</v>
      </c>
      <c r="J163" s="75"/>
    </row>
    <row r="164" s="1" customFormat="1" ht="27" customHeight="1" spans="1:10">
      <c r="A164" s="4">
        <v>162</v>
      </c>
      <c r="B164" s="84" t="s">
        <v>96</v>
      </c>
      <c r="C164" s="67" t="s">
        <v>328</v>
      </c>
      <c r="D164" s="71" t="s">
        <v>125</v>
      </c>
      <c r="E164" s="66" t="s">
        <v>358</v>
      </c>
      <c r="F164" s="67">
        <v>4950</v>
      </c>
      <c r="G164" s="67">
        <v>2192.4</v>
      </c>
      <c r="H164" s="67">
        <f t="shared" si="6"/>
        <v>7142.4</v>
      </c>
      <c r="I164" s="67" t="s">
        <v>359</v>
      </c>
      <c r="J164" s="75"/>
    </row>
    <row r="165" s="1" customFormat="1" ht="27" customHeight="1" spans="1:10">
      <c r="A165" s="4">
        <v>163</v>
      </c>
      <c r="B165" s="84" t="s">
        <v>97</v>
      </c>
      <c r="C165" s="67" t="s">
        <v>329</v>
      </c>
      <c r="D165" s="71" t="s">
        <v>121</v>
      </c>
      <c r="E165" s="66" t="s">
        <v>358</v>
      </c>
      <c r="F165" s="67">
        <v>4950</v>
      </c>
      <c r="G165" s="67">
        <v>2192.4</v>
      </c>
      <c r="H165" s="67">
        <f t="shared" si="6"/>
        <v>7142.4</v>
      </c>
      <c r="I165" s="67" t="s">
        <v>359</v>
      </c>
      <c r="J165" s="75"/>
    </row>
    <row r="166" s="1" customFormat="1" ht="27" customHeight="1" spans="1:10">
      <c r="A166" s="4">
        <v>164</v>
      </c>
      <c r="B166" s="84" t="s">
        <v>98</v>
      </c>
      <c r="C166" s="67" t="s">
        <v>330</v>
      </c>
      <c r="D166" s="71" t="s">
        <v>125</v>
      </c>
      <c r="E166" s="66" t="s">
        <v>358</v>
      </c>
      <c r="F166" s="67">
        <v>4950</v>
      </c>
      <c r="G166" s="67">
        <v>2192.4</v>
      </c>
      <c r="H166" s="67">
        <f t="shared" si="6"/>
        <v>7142.4</v>
      </c>
      <c r="I166" s="67" t="s">
        <v>359</v>
      </c>
      <c r="J166" s="75"/>
    </row>
    <row r="167" s="1" customFormat="1" ht="27" customHeight="1" spans="1:10">
      <c r="A167" s="4">
        <v>165</v>
      </c>
      <c r="B167" s="84" t="s">
        <v>98</v>
      </c>
      <c r="C167" s="67" t="s">
        <v>331</v>
      </c>
      <c r="D167" s="71" t="s">
        <v>125</v>
      </c>
      <c r="E167" s="66" t="s">
        <v>358</v>
      </c>
      <c r="F167" s="67">
        <v>4950</v>
      </c>
      <c r="G167" s="67">
        <v>2192.4</v>
      </c>
      <c r="H167" s="67">
        <f t="shared" si="6"/>
        <v>7142.4</v>
      </c>
      <c r="I167" s="67" t="s">
        <v>359</v>
      </c>
      <c r="J167" s="75"/>
    </row>
    <row r="168" s="1" customFormat="1" ht="27" customHeight="1" spans="1:10">
      <c r="A168" s="4">
        <v>166</v>
      </c>
      <c r="B168" s="84" t="s">
        <v>99</v>
      </c>
      <c r="C168" s="67" t="s">
        <v>332</v>
      </c>
      <c r="D168" s="71" t="s">
        <v>125</v>
      </c>
      <c r="E168" s="66" t="s">
        <v>358</v>
      </c>
      <c r="F168" s="67">
        <v>4950</v>
      </c>
      <c r="G168" s="67">
        <v>2192.4</v>
      </c>
      <c r="H168" s="67">
        <f t="shared" si="6"/>
        <v>7142.4</v>
      </c>
      <c r="I168" s="67" t="s">
        <v>359</v>
      </c>
      <c r="J168" s="75"/>
    </row>
    <row r="169" s="1" customFormat="1" ht="27" customHeight="1" spans="1:10">
      <c r="A169" s="4">
        <v>167</v>
      </c>
      <c r="B169" s="84" t="s">
        <v>100</v>
      </c>
      <c r="C169" s="67" t="s">
        <v>333</v>
      </c>
      <c r="D169" s="71" t="s">
        <v>125</v>
      </c>
      <c r="E169" s="66" t="s">
        <v>358</v>
      </c>
      <c r="F169" s="67">
        <v>4950</v>
      </c>
      <c r="G169" s="67">
        <v>2192.4</v>
      </c>
      <c r="H169" s="67">
        <f t="shared" si="6"/>
        <v>7142.4</v>
      </c>
      <c r="I169" s="67" t="s">
        <v>359</v>
      </c>
      <c r="J169" s="75"/>
    </row>
    <row r="170" s="1" customFormat="1" ht="27" customHeight="1" spans="1:10">
      <c r="A170" s="4">
        <v>168</v>
      </c>
      <c r="B170" s="84" t="s">
        <v>101</v>
      </c>
      <c r="C170" s="67" t="s">
        <v>334</v>
      </c>
      <c r="D170" s="71" t="s">
        <v>125</v>
      </c>
      <c r="E170" s="66" t="s">
        <v>358</v>
      </c>
      <c r="F170" s="67">
        <v>4950</v>
      </c>
      <c r="G170" s="67">
        <v>2192.4</v>
      </c>
      <c r="H170" s="67">
        <f t="shared" si="6"/>
        <v>7142.4</v>
      </c>
      <c r="I170" s="67" t="s">
        <v>359</v>
      </c>
      <c r="J170" s="75"/>
    </row>
    <row r="171" s="1" customFormat="1" ht="27" customHeight="1" spans="1:10">
      <c r="A171" s="4">
        <v>169</v>
      </c>
      <c r="B171" s="84" t="s">
        <v>102</v>
      </c>
      <c r="C171" s="67" t="s">
        <v>335</v>
      </c>
      <c r="D171" s="71" t="s">
        <v>125</v>
      </c>
      <c r="E171" s="66" t="s">
        <v>358</v>
      </c>
      <c r="F171" s="67">
        <v>4950</v>
      </c>
      <c r="G171" s="67">
        <v>2192.4</v>
      </c>
      <c r="H171" s="67">
        <f t="shared" si="6"/>
        <v>7142.4</v>
      </c>
      <c r="I171" s="67" t="s">
        <v>359</v>
      </c>
      <c r="J171" s="75"/>
    </row>
    <row r="172" s="1" customFormat="1" ht="27" customHeight="1" spans="1:10">
      <c r="A172" s="4">
        <v>170</v>
      </c>
      <c r="B172" s="84" t="s">
        <v>103</v>
      </c>
      <c r="C172" s="67" t="s">
        <v>336</v>
      </c>
      <c r="D172" s="71" t="s">
        <v>121</v>
      </c>
      <c r="E172" s="66" t="s">
        <v>358</v>
      </c>
      <c r="F172" s="67">
        <v>4950</v>
      </c>
      <c r="G172" s="67">
        <v>2192.4</v>
      </c>
      <c r="H172" s="67">
        <f t="shared" si="6"/>
        <v>7142.4</v>
      </c>
      <c r="I172" s="67" t="s">
        <v>359</v>
      </c>
      <c r="J172" s="75"/>
    </row>
    <row r="173" s="1" customFormat="1" ht="27" customHeight="1" spans="1:10">
      <c r="A173" s="4">
        <v>171</v>
      </c>
      <c r="B173" s="84" t="s">
        <v>103</v>
      </c>
      <c r="C173" s="67" t="s">
        <v>337</v>
      </c>
      <c r="D173" s="71" t="s">
        <v>121</v>
      </c>
      <c r="E173" s="66" t="s">
        <v>358</v>
      </c>
      <c r="F173" s="67">
        <v>4950</v>
      </c>
      <c r="G173" s="67">
        <v>0</v>
      </c>
      <c r="H173" s="67">
        <f t="shared" si="6"/>
        <v>4950</v>
      </c>
      <c r="I173" s="67" t="s">
        <v>359</v>
      </c>
      <c r="J173" s="75"/>
    </row>
    <row r="174" s="1" customFormat="1" ht="27" customHeight="1" spans="1:10">
      <c r="A174" s="4">
        <v>172</v>
      </c>
      <c r="B174" s="84" t="s">
        <v>103</v>
      </c>
      <c r="C174" s="67" t="s">
        <v>338</v>
      </c>
      <c r="D174" s="71" t="s">
        <v>121</v>
      </c>
      <c r="E174" s="66" t="s">
        <v>358</v>
      </c>
      <c r="F174" s="67">
        <v>4950</v>
      </c>
      <c r="G174" s="67">
        <v>1461.6</v>
      </c>
      <c r="H174" s="67">
        <f t="shared" si="6"/>
        <v>6411.6</v>
      </c>
      <c r="I174" s="67" t="s">
        <v>360</v>
      </c>
      <c r="J174" s="75"/>
    </row>
    <row r="175" s="1" customFormat="1" ht="27" customHeight="1" spans="1:10">
      <c r="A175" s="4">
        <v>173</v>
      </c>
      <c r="B175" s="84" t="s">
        <v>103</v>
      </c>
      <c r="C175" s="67" t="s">
        <v>339</v>
      </c>
      <c r="D175" s="71" t="s">
        <v>121</v>
      </c>
      <c r="E175" s="66" t="s">
        <v>358</v>
      </c>
      <c r="F175" s="67">
        <v>4950</v>
      </c>
      <c r="G175" s="67">
        <v>2192.4</v>
      </c>
      <c r="H175" s="67">
        <f t="shared" si="6"/>
        <v>7142.4</v>
      </c>
      <c r="I175" s="67" t="s">
        <v>359</v>
      </c>
      <c r="J175" s="75"/>
    </row>
    <row r="176" s="1" customFormat="1" ht="27" customHeight="1" spans="1:10">
      <c r="A176" s="4">
        <v>174</v>
      </c>
      <c r="B176" s="84" t="s">
        <v>103</v>
      </c>
      <c r="C176" s="67" t="s">
        <v>340</v>
      </c>
      <c r="D176" s="71" t="s">
        <v>125</v>
      </c>
      <c r="E176" s="66" t="s">
        <v>358</v>
      </c>
      <c r="F176" s="67">
        <v>4950</v>
      </c>
      <c r="G176" s="67">
        <v>2192.4</v>
      </c>
      <c r="H176" s="67">
        <f t="shared" si="6"/>
        <v>7142.4</v>
      </c>
      <c r="I176" s="67" t="s">
        <v>359</v>
      </c>
      <c r="J176" s="75"/>
    </row>
    <row r="177" s="1" customFormat="1" ht="27" customHeight="1" spans="1:10">
      <c r="A177" s="4">
        <v>175</v>
      </c>
      <c r="B177" s="84" t="s">
        <v>103</v>
      </c>
      <c r="C177" s="67" t="s">
        <v>341</v>
      </c>
      <c r="D177" s="71" t="s">
        <v>121</v>
      </c>
      <c r="E177" s="66" t="s">
        <v>358</v>
      </c>
      <c r="F177" s="67">
        <v>4950</v>
      </c>
      <c r="G177" s="67">
        <v>2192.4</v>
      </c>
      <c r="H177" s="67">
        <f t="shared" si="6"/>
        <v>7142.4</v>
      </c>
      <c r="I177" s="67" t="s">
        <v>359</v>
      </c>
      <c r="J177" s="75"/>
    </row>
    <row r="178" s="1" customFormat="1" ht="27" customHeight="1" spans="1:10">
      <c r="A178" s="4">
        <v>176</v>
      </c>
      <c r="B178" s="79" t="s">
        <v>104</v>
      </c>
      <c r="C178" s="67" t="s">
        <v>343</v>
      </c>
      <c r="D178" s="71" t="s">
        <v>125</v>
      </c>
      <c r="E178" s="66" t="s">
        <v>358</v>
      </c>
      <c r="F178" s="67">
        <v>3300</v>
      </c>
      <c r="G178" s="67">
        <v>1461.6</v>
      </c>
      <c r="H178" s="67">
        <f t="shared" si="6"/>
        <v>4761.6</v>
      </c>
      <c r="I178" s="67" t="s">
        <v>360</v>
      </c>
      <c r="J178" s="75"/>
    </row>
    <row r="179" s="1" customFormat="1" ht="27" customHeight="1" spans="1:10">
      <c r="A179" s="4">
        <v>177</v>
      </c>
      <c r="B179" s="79" t="s">
        <v>105</v>
      </c>
      <c r="C179" s="67" t="s">
        <v>344</v>
      </c>
      <c r="D179" s="71" t="s">
        <v>125</v>
      </c>
      <c r="E179" s="66" t="s">
        <v>358</v>
      </c>
      <c r="F179" s="67">
        <v>3300</v>
      </c>
      <c r="G179" s="67">
        <v>1461.6</v>
      </c>
      <c r="H179" s="67">
        <f t="shared" si="6"/>
        <v>4761.6</v>
      </c>
      <c r="I179" s="67" t="s">
        <v>360</v>
      </c>
      <c r="J179" s="75"/>
    </row>
    <row r="180" s="1" customFormat="1" ht="27" customHeight="1" spans="1:10">
      <c r="A180" s="4">
        <v>178</v>
      </c>
      <c r="B180" s="79" t="s">
        <v>105</v>
      </c>
      <c r="C180" s="67" t="s">
        <v>345</v>
      </c>
      <c r="D180" s="71" t="s">
        <v>125</v>
      </c>
      <c r="E180" s="66" t="s">
        <v>358</v>
      </c>
      <c r="F180" s="67">
        <v>3300</v>
      </c>
      <c r="G180" s="67">
        <v>1461.6</v>
      </c>
      <c r="H180" s="67">
        <f t="shared" si="6"/>
        <v>4761.6</v>
      </c>
      <c r="I180" s="67" t="s">
        <v>360</v>
      </c>
      <c r="J180" s="75"/>
    </row>
    <row r="181" s="1" customFormat="1" ht="27" customHeight="1" spans="1:10">
      <c r="A181" s="4">
        <v>179</v>
      </c>
      <c r="B181" s="79" t="s">
        <v>105</v>
      </c>
      <c r="C181" s="67" t="s">
        <v>346</v>
      </c>
      <c r="D181" s="71" t="s">
        <v>125</v>
      </c>
      <c r="E181" s="66" t="s">
        <v>358</v>
      </c>
      <c r="F181" s="67">
        <v>3300</v>
      </c>
      <c r="G181" s="67">
        <v>1052.1</v>
      </c>
      <c r="H181" s="67">
        <f t="shared" si="6"/>
        <v>4352.1</v>
      </c>
      <c r="I181" s="4" t="s">
        <v>360</v>
      </c>
      <c r="J181" s="75"/>
    </row>
    <row r="182" s="1" customFormat="1" ht="27" customHeight="1" spans="1:10">
      <c r="A182" s="4">
        <v>180</v>
      </c>
      <c r="B182" s="79" t="s">
        <v>106</v>
      </c>
      <c r="C182" s="67" t="s">
        <v>347</v>
      </c>
      <c r="D182" s="71" t="s">
        <v>121</v>
      </c>
      <c r="E182" s="66" t="s">
        <v>358</v>
      </c>
      <c r="F182" s="67">
        <v>4950</v>
      </c>
      <c r="G182" s="67">
        <v>1578.15</v>
      </c>
      <c r="H182" s="67">
        <f t="shared" si="6"/>
        <v>6528.15</v>
      </c>
      <c r="I182" s="67" t="s">
        <v>359</v>
      </c>
      <c r="J182" s="75"/>
    </row>
    <row r="183" s="56" customFormat="1" ht="27" customHeight="1" spans="1:10">
      <c r="A183" s="61">
        <v>181</v>
      </c>
      <c r="B183" s="62" t="s">
        <v>383</v>
      </c>
      <c r="C183" s="62"/>
      <c r="D183" s="86"/>
      <c r="E183" s="70"/>
      <c r="F183" s="61">
        <f>SUM(F184:F186)</f>
        <v>14850</v>
      </c>
      <c r="G183" s="61">
        <f>SUM(G184:G186)</f>
        <v>6577.2</v>
      </c>
      <c r="H183" s="63">
        <f t="shared" si="6"/>
        <v>21427.2</v>
      </c>
      <c r="I183" s="63"/>
      <c r="J183" s="73"/>
    </row>
    <row r="184" s="1" customFormat="1" ht="27" customHeight="1" spans="1:10">
      <c r="A184" s="4">
        <v>182</v>
      </c>
      <c r="B184" s="87" t="s">
        <v>108</v>
      </c>
      <c r="C184" s="4" t="s">
        <v>349</v>
      </c>
      <c r="D184" s="66" t="s">
        <v>125</v>
      </c>
      <c r="E184" s="66" t="s">
        <v>358</v>
      </c>
      <c r="F184" s="67">
        <v>4950</v>
      </c>
      <c r="G184" s="67">
        <v>2192.4</v>
      </c>
      <c r="H184" s="67">
        <f t="shared" si="6"/>
        <v>7142.4</v>
      </c>
      <c r="I184" s="67" t="s">
        <v>359</v>
      </c>
      <c r="J184" s="89"/>
    </row>
    <row r="185" s="1" customFormat="1" ht="27" customHeight="1" spans="1:10">
      <c r="A185" s="4">
        <v>183</v>
      </c>
      <c r="B185" s="87" t="s">
        <v>109</v>
      </c>
      <c r="C185" s="4" t="s">
        <v>350</v>
      </c>
      <c r="D185" s="66" t="s">
        <v>125</v>
      </c>
      <c r="E185" s="66" t="s">
        <v>358</v>
      </c>
      <c r="F185" s="67">
        <v>4950</v>
      </c>
      <c r="G185" s="67">
        <v>2192.4</v>
      </c>
      <c r="H185" s="67">
        <f t="shared" si="6"/>
        <v>7142.4</v>
      </c>
      <c r="I185" s="67" t="s">
        <v>359</v>
      </c>
      <c r="J185" s="89"/>
    </row>
    <row r="186" s="1" customFormat="1" ht="27" customHeight="1" spans="1:10">
      <c r="A186" s="4">
        <v>184</v>
      </c>
      <c r="B186" s="87" t="s">
        <v>110</v>
      </c>
      <c r="C186" s="4" t="s">
        <v>351</v>
      </c>
      <c r="D186" s="66" t="s">
        <v>125</v>
      </c>
      <c r="E186" s="66" t="s">
        <v>358</v>
      </c>
      <c r="F186" s="67">
        <v>4950</v>
      </c>
      <c r="G186" s="67">
        <v>2192.4</v>
      </c>
      <c r="H186" s="67">
        <f t="shared" si="6"/>
        <v>7142.4</v>
      </c>
      <c r="I186" s="67" t="s">
        <v>359</v>
      </c>
      <c r="J186" s="89"/>
    </row>
    <row r="187" s="1" customFormat="1" ht="27" customHeight="1" spans="1:10">
      <c r="A187" s="4"/>
      <c r="B187" s="88" t="s">
        <v>7</v>
      </c>
      <c r="C187" s="61" t="s">
        <v>384</v>
      </c>
      <c r="D187" s="70"/>
      <c r="E187" s="70"/>
      <c r="F187" s="63">
        <f>F183+F138+F133+F111+F92+F84+F73+F62+F43+F12+F3+F36</f>
        <v>795300</v>
      </c>
      <c r="G187" s="63">
        <f>G183+G138+G133+G111+G92+G84+G73+G62+G43+G12+G3+G36</f>
        <v>246452.85</v>
      </c>
      <c r="H187" s="63">
        <f t="shared" si="6"/>
        <v>1041752.85</v>
      </c>
      <c r="I187" s="67"/>
      <c r="J187" s="89"/>
    </row>
  </sheetData>
  <autoFilter ref="A2:M187">
    <extLst/>
  </autoFilter>
  <mergeCells count="13">
    <mergeCell ref="A1:J1"/>
    <mergeCell ref="B3:C3"/>
    <mergeCell ref="B12:C12"/>
    <mergeCell ref="B36:C36"/>
    <mergeCell ref="B43:C43"/>
    <mergeCell ref="B62:C62"/>
    <mergeCell ref="B73:C73"/>
    <mergeCell ref="B84:C84"/>
    <mergeCell ref="B92:C92"/>
    <mergeCell ref="B111:C111"/>
    <mergeCell ref="B133:C133"/>
    <mergeCell ref="B138:C138"/>
    <mergeCell ref="B183:C18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selection activeCell="I28" sqref="I28"/>
    </sheetView>
  </sheetViews>
  <sheetFormatPr defaultColWidth="9" defaultRowHeight="13.5"/>
  <cols>
    <col min="1" max="1" width="10.5" customWidth="1"/>
    <col min="2" max="2" width="27.5" customWidth="1"/>
    <col min="3" max="3" width="19.125" customWidth="1"/>
  </cols>
  <sheetData>
    <row r="1" ht="31" customHeight="1" spans="1:3">
      <c r="A1" s="3">
        <v>1578.15</v>
      </c>
      <c r="B1" s="3" t="s">
        <v>385</v>
      </c>
      <c r="C1">
        <f>504*3+22.05*3</f>
        <v>1578.15</v>
      </c>
    </row>
    <row r="2" ht="31" customHeight="1" spans="1:3">
      <c r="A2" s="3">
        <v>1461.6</v>
      </c>
      <c r="B2" s="54" t="s">
        <v>386</v>
      </c>
      <c r="C2">
        <f>730.8*2</f>
        <v>1461.6</v>
      </c>
    </row>
    <row r="7" ht="24" customHeight="1" spans="1:10">
      <c r="A7" s="1" t="s">
        <v>387</v>
      </c>
      <c r="B7" s="1"/>
      <c r="C7" s="1"/>
      <c r="D7" s="1"/>
      <c r="E7" s="1"/>
      <c r="F7" s="1"/>
      <c r="G7" s="1"/>
      <c r="H7" s="1"/>
      <c r="I7" s="1"/>
      <c r="J7" s="1"/>
    </row>
    <row r="12" spans="2:16">
      <c r="B12" s="54">
        <v>3150</v>
      </c>
      <c r="C12" s="54">
        <v>0.16</v>
      </c>
      <c r="D12" s="54">
        <v>3</v>
      </c>
      <c r="E12" s="54">
        <f t="shared" ref="E12:E14" si="0">B12*C12*D12</f>
        <v>1512</v>
      </c>
      <c r="H12" s="54">
        <v>3150</v>
      </c>
      <c r="I12" s="54">
        <v>0.16</v>
      </c>
      <c r="J12" s="54">
        <v>2</v>
      </c>
      <c r="K12" s="54">
        <f t="shared" ref="K12:K14" si="1">H12*I12*J12</f>
        <v>1008</v>
      </c>
      <c r="M12" s="54">
        <v>3150</v>
      </c>
      <c r="N12" s="54">
        <v>0.16</v>
      </c>
      <c r="O12" s="54">
        <v>1</v>
      </c>
      <c r="P12" s="54">
        <f t="shared" ref="P12:P14" si="2">M12*N12*O12</f>
        <v>504</v>
      </c>
    </row>
    <row r="13" spans="2:16">
      <c r="B13" s="54">
        <v>3150</v>
      </c>
      <c r="C13" s="54">
        <v>0.065</v>
      </c>
      <c r="D13" s="54">
        <v>3</v>
      </c>
      <c r="E13" s="54">
        <f t="shared" si="0"/>
        <v>614.25</v>
      </c>
      <c r="H13" s="54">
        <v>3150</v>
      </c>
      <c r="I13" s="54">
        <v>0.065</v>
      </c>
      <c r="J13" s="54">
        <v>2</v>
      </c>
      <c r="K13" s="54">
        <f t="shared" si="1"/>
        <v>409.5</v>
      </c>
      <c r="M13" s="54">
        <v>3150</v>
      </c>
      <c r="N13" s="54">
        <v>0.065</v>
      </c>
      <c r="O13" s="54">
        <v>1</v>
      </c>
      <c r="P13" s="54">
        <f t="shared" si="2"/>
        <v>204.75</v>
      </c>
    </row>
    <row r="14" spans="2:16">
      <c r="B14" s="54">
        <v>3150</v>
      </c>
      <c r="C14" s="54">
        <v>0.007</v>
      </c>
      <c r="D14" s="54">
        <v>3</v>
      </c>
      <c r="E14" s="54">
        <f t="shared" si="0"/>
        <v>66.15</v>
      </c>
      <c r="H14" s="54">
        <v>3150</v>
      </c>
      <c r="I14" s="54">
        <v>0.007</v>
      </c>
      <c r="J14" s="54">
        <v>2</v>
      </c>
      <c r="K14" s="54">
        <f t="shared" si="1"/>
        <v>44.1</v>
      </c>
      <c r="M14" s="54">
        <v>3150</v>
      </c>
      <c r="N14" s="54">
        <v>0.007</v>
      </c>
      <c r="O14" s="54">
        <v>1</v>
      </c>
      <c r="P14" s="54">
        <f t="shared" si="2"/>
        <v>22.05</v>
      </c>
    </row>
    <row r="15" spans="2:16">
      <c r="B15" s="54"/>
      <c r="C15" s="54"/>
      <c r="D15" s="54"/>
      <c r="E15" s="54"/>
      <c r="H15" s="54"/>
      <c r="I15" s="54"/>
      <c r="J15" s="54"/>
      <c r="K15" s="54"/>
      <c r="M15" s="54"/>
      <c r="N15" s="54"/>
      <c r="O15" s="54"/>
      <c r="P15" s="54"/>
    </row>
    <row r="16" spans="2:16">
      <c r="B16" s="54"/>
      <c r="C16" s="54"/>
      <c r="D16" s="54"/>
      <c r="E16" s="54">
        <f>SUM(E12:E15)</f>
        <v>2192.4</v>
      </c>
      <c r="H16" s="54"/>
      <c r="I16" s="54"/>
      <c r="J16" s="54"/>
      <c r="K16" s="54">
        <f>SUM(K12:K15)</f>
        <v>1461.6</v>
      </c>
      <c r="M16" s="54"/>
      <c r="N16" s="54"/>
      <c r="O16" s="54"/>
      <c r="P16" s="54">
        <f>SUM(P12:P15)</f>
        <v>730.8</v>
      </c>
    </row>
    <row r="17" spans="2:5">
      <c r="B17" s="3"/>
      <c r="C17" s="3"/>
      <c r="D17" s="3"/>
      <c r="E17" s="3"/>
    </row>
    <row r="18" spans="2:5">
      <c r="B18" s="3"/>
      <c r="C18" s="3"/>
      <c r="D18" s="3"/>
      <c r="E18" s="3"/>
    </row>
    <row r="19" spans="2:5">
      <c r="B19" s="3"/>
      <c r="C19" s="3"/>
      <c r="D19" s="3"/>
      <c r="E19" s="3"/>
    </row>
    <row r="20" spans="2:5">
      <c r="B20" s="3"/>
      <c r="C20" s="3"/>
      <c r="D20" s="3"/>
      <c r="E20" s="3"/>
    </row>
    <row r="21" spans="2:16">
      <c r="B21" s="54">
        <v>3150</v>
      </c>
      <c r="C21" s="54">
        <v>0.16</v>
      </c>
      <c r="D21" s="54">
        <v>4</v>
      </c>
      <c r="E21" s="54">
        <f t="shared" ref="E21:E23" si="3">B21*C21*D21</f>
        <v>2016</v>
      </c>
      <c r="H21" s="54">
        <v>3150</v>
      </c>
      <c r="I21" s="54">
        <v>0.16</v>
      </c>
      <c r="J21" s="54">
        <v>2</v>
      </c>
      <c r="K21" s="54">
        <f t="shared" ref="K21:K23" si="4">H21*I21*J21</f>
        <v>1008</v>
      </c>
      <c r="M21" s="54">
        <v>3150</v>
      </c>
      <c r="N21" s="54">
        <v>0.16</v>
      </c>
      <c r="O21" s="54">
        <v>1</v>
      </c>
      <c r="P21" s="54">
        <f t="shared" ref="P21:P23" si="5">M21*N21*O21</f>
        <v>504</v>
      </c>
    </row>
    <row r="22" spans="2:16">
      <c r="B22" s="54">
        <v>3150</v>
      </c>
      <c r="C22" s="54">
        <v>0.065</v>
      </c>
      <c r="D22" s="54">
        <v>4</v>
      </c>
      <c r="E22" s="54">
        <f t="shared" si="3"/>
        <v>819</v>
      </c>
      <c r="H22" s="54">
        <v>3150</v>
      </c>
      <c r="I22" s="54">
        <v>0.065</v>
      </c>
      <c r="J22" s="54">
        <v>0</v>
      </c>
      <c r="K22" s="54">
        <f t="shared" si="4"/>
        <v>0</v>
      </c>
      <c r="M22" s="54">
        <v>3150</v>
      </c>
      <c r="N22" s="54">
        <v>0.065</v>
      </c>
      <c r="O22" s="54">
        <v>0</v>
      </c>
      <c r="P22" s="54">
        <f t="shared" si="5"/>
        <v>0</v>
      </c>
    </row>
    <row r="23" spans="2:16">
      <c r="B23" s="54">
        <v>3150</v>
      </c>
      <c r="C23" s="54">
        <v>0.007</v>
      </c>
      <c r="D23" s="54">
        <v>4</v>
      </c>
      <c r="E23" s="54">
        <f t="shared" si="3"/>
        <v>88.2</v>
      </c>
      <c r="H23" s="54">
        <v>3150</v>
      </c>
      <c r="I23" s="54">
        <v>0.007</v>
      </c>
      <c r="J23" s="54">
        <v>2</v>
      </c>
      <c r="K23" s="54">
        <f t="shared" si="4"/>
        <v>44.1</v>
      </c>
      <c r="M23" s="54">
        <v>3150</v>
      </c>
      <c r="N23" s="54">
        <v>0.007</v>
      </c>
      <c r="O23" s="54">
        <v>1</v>
      </c>
      <c r="P23" s="54">
        <f t="shared" si="5"/>
        <v>22.05</v>
      </c>
    </row>
    <row r="24" spans="2:16">
      <c r="B24" s="54"/>
      <c r="C24" s="54"/>
      <c r="D24" s="54"/>
      <c r="E24" s="54"/>
      <c r="H24" s="54"/>
      <c r="I24" s="54"/>
      <c r="J24" s="54"/>
      <c r="K24" s="54"/>
      <c r="M24" s="54"/>
      <c r="N24" s="54"/>
      <c r="O24" s="54"/>
      <c r="P24" s="54"/>
    </row>
    <row r="25" spans="2:16">
      <c r="B25" s="54"/>
      <c r="C25" s="54"/>
      <c r="D25" s="54"/>
      <c r="E25" s="54">
        <f>SUM(E21:E24)</f>
        <v>2923.2</v>
      </c>
      <c r="H25" s="54"/>
      <c r="I25" s="54"/>
      <c r="J25" s="54"/>
      <c r="K25" s="54">
        <f>SUM(K21:K24)</f>
        <v>1052.1</v>
      </c>
      <c r="M25" s="54"/>
      <c r="N25" s="54"/>
      <c r="O25" s="54"/>
      <c r="P25" s="54">
        <f>SUM(P21:P24)</f>
        <v>526.05</v>
      </c>
    </row>
    <row r="32" spans="2:5">
      <c r="B32" s="54">
        <v>3150</v>
      </c>
      <c r="C32" s="54">
        <v>0.16</v>
      </c>
      <c r="D32" s="54">
        <v>3</v>
      </c>
      <c r="E32" s="54">
        <f t="shared" ref="E32:E34" si="6">B32*C32*D32</f>
        <v>1512</v>
      </c>
    </row>
    <row r="33" spans="2:5">
      <c r="B33" s="54">
        <v>3150</v>
      </c>
      <c r="C33" s="54">
        <v>0.065</v>
      </c>
      <c r="D33" s="54">
        <v>0</v>
      </c>
      <c r="E33" s="54">
        <f t="shared" si="6"/>
        <v>0</v>
      </c>
    </row>
    <row r="34" spans="2:5">
      <c r="B34" s="54">
        <v>3150</v>
      </c>
      <c r="C34" s="54">
        <v>0.007</v>
      </c>
      <c r="D34" s="54">
        <v>3</v>
      </c>
      <c r="E34" s="54">
        <f t="shared" si="6"/>
        <v>66.15</v>
      </c>
    </row>
    <row r="35" spans="2:5">
      <c r="B35" s="54"/>
      <c r="C35" s="54"/>
      <c r="D35" s="54"/>
      <c r="E35" s="54"/>
    </row>
    <row r="36" spans="2:5">
      <c r="B36" s="54"/>
      <c r="C36" s="54"/>
      <c r="D36" s="54"/>
      <c r="E36" s="54">
        <f>SUM(E32:E35)</f>
        <v>1578.15</v>
      </c>
    </row>
    <row r="38" spans="5:5">
      <c r="E38">
        <v>1578.15</v>
      </c>
    </row>
  </sheetData>
  <autoFilter ref="A1:P2">
    <sortState ref="A1:P2">
      <sortCondition ref="A1"/>
    </sortState>
    <extLst/>
  </autoFilter>
  <mergeCells count="1">
    <mergeCell ref="A7:J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zoomScale="120" zoomScaleNormal="120" workbookViewId="0">
      <selection activeCell="F26" sqref="F26"/>
    </sheetView>
  </sheetViews>
  <sheetFormatPr defaultColWidth="9" defaultRowHeight="13.5"/>
  <cols>
    <col min="1" max="1" width="6.56666666666667" customWidth="1"/>
    <col min="2" max="2" width="18.75" customWidth="1"/>
    <col min="3" max="3" width="9.26666666666667" customWidth="1"/>
    <col min="4" max="4" width="7.80833333333333" customWidth="1"/>
    <col min="6" max="6" width="20.8333333333333" customWidth="1"/>
    <col min="7" max="7" width="6.45" customWidth="1"/>
    <col min="9" max="9" width="9.26666666666667" style="3" customWidth="1"/>
    <col min="10" max="10" width="8.75" customWidth="1"/>
    <col min="11" max="11" width="10.25" style="3" customWidth="1"/>
    <col min="12" max="12" width="10.8333333333333" style="3" customWidth="1"/>
    <col min="14" max="14" width="13.9583333333333" customWidth="1"/>
    <col min="15" max="15" width="9.06666666666667" customWidth="1"/>
    <col min="17" max="17" width="24.5" customWidth="1"/>
  </cols>
  <sheetData>
    <row r="1" s="1" customFormat="1" ht="48.75" customHeight="1" spans="1:16">
      <c r="A1" s="4" t="s">
        <v>2</v>
      </c>
      <c r="B1" s="5" t="s">
        <v>3</v>
      </c>
      <c r="C1" s="6" t="s">
        <v>388</v>
      </c>
      <c r="D1" s="7" t="s">
        <v>389</v>
      </c>
      <c r="E1" s="4" t="s">
        <v>113</v>
      </c>
      <c r="F1" s="8" t="s">
        <v>390</v>
      </c>
      <c r="G1" s="4" t="s">
        <v>114</v>
      </c>
      <c r="H1" s="9" t="s">
        <v>391</v>
      </c>
      <c r="I1" s="7" t="s">
        <v>115</v>
      </c>
      <c r="J1" s="7" t="s">
        <v>116</v>
      </c>
      <c r="K1" s="7" t="s">
        <v>117</v>
      </c>
      <c r="L1" s="7" t="s">
        <v>392</v>
      </c>
      <c r="M1" s="7" t="s">
        <v>393</v>
      </c>
      <c r="N1" s="7" t="s">
        <v>394</v>
      </c>
      <c r="O1" s="36" t="s">
        <v>395</v>
      </c>
      <c r="P1" s="37" t="s">
        <v>8</v>
      </c>
    </row>
    <row r="2" s="2" customFormat="1" ht="22" customHeight="1" spans="1:17">
      <c r="A2" s="10">
        <v>7</v>
      </c>
      <c r="B2" s="11" t="s">
        <v>14</v>
      </c>
      <c r="C2" s="12" t="s">
        <v>396</v>
      </c>
      <c r="D2" s="13">
        <v>1</v>
      </c>
      <c r="E2" s="10" t="s">
        <v>136</v>
      </c>
      <c r="F2" s="14" t="s">
        <v>397</v>
      </c>
      <c r="G2" s="15" t="s">
        <v>125</v>
      </c>
      <c r="H2" s="16" t="s">
        <v>398</v>
      </c>
      <c r="I2" s="38">
        <v>4950</v>
      </c>
      <c r="J2">
        <v>1578.15</v>
      </c>
      <c r="K2" s="38">
        <f t="shared" ref="K2:K26" si="0">I2+J2</f>
        <v>6528.15</v>
      </c>
      <c r="L2" s="38" t="s">
        <v>399</v>
      </c>
      <c r="M2" s="13"/>
      <c r="N2" s="39">
        <v>202111</v>
      </c>
      <c r="O2" s="40" t="s">
        <v>400</v>
      </c>
      <c r="P2" s="41"/>
      <c r="Q2" s="49" t="s">
        <v>401</v>
      </c>
    </row>
    <row r="3" s="2" customFormat="1" ht="22" customHeight="1" spans="1:17">
      <c r="A3" s="17">
        <v>60</v>
      </c>
      <c r="B3" s="18" t="s">
        <v>42</v>
      </c>
      <c r="C3" s="12" t="s">
        <v>396</v>
      </c>
      <c r="D3" s="13"/>
      <c r="E3" s="10" t="s">
        <v>193</v>
      </c>
      <c r="F3" s="185" t="s">
        <v>402</v>
      </c>
      <c r="G3" s="19" t="s">
        <v>125</v>
      </c>
      <c r="H3" s="14">
        <v>1973.11</v>
      </c>
      <c r="I3" s="38">
        <v>3300</v>
      </c>
      <c r="J3" s="42">
        <v>1052.1</v>
      </c>
      <c r="K3" s="38">
        <f t="shared" si="0"/>
        <v>4352.1</v>
      </c>
      <c r="L3" s="38" t="s">
        <v>403</v>
      </c>
      <c r="M3" s="22"/>
      <c r="N3" s="43">
        <v>202205</v>
      </c>
      <c r="O3" s="44" t="s">
        <v>400</v>
      </c>
      <c r="P3" s="45"/>
      <c r="Q3" s="50" t="s">
        <v>404</v>
      </c>
    </row>
    <row r="4" ht="22" customHeight="1" spans="1:17">
      <c r="A4" s="17">
        <v>126</v>
      </c>
      <c r="B4" s="20" t="s">
        <v>276</v>
      </c>
      <c r="C4" s="21" t="s">
        <v>405</v>
      </c>
      <c r="D4" s="22"/>
      <c r="E4" s="23" t="s">
        <v>278</v>
      </c>
      <c r="F4" s="24" t="s">
        <v>406</v>
      </c>
      <c r="G4" s="25" t="s">
        <v>125</v>
      </c>
      <c r="H4" s="26" t="s">
        <v>407</v>
      </c>
      <c r="I4" s="23">
        <v>4950</v>
      </c>
      <c r="J4" s="46">
        <v>2192.4</v>
      </c>
      <c r="K4" s="23">
        <f t="shared" si="0"/>
        <v>7142.4</v>
      </c>
      <c r="L4" s="23" t="s">
        <v>399</v>
      </c>
      <c r="M4" s="22"/>
      <c r="N4" s="43">
        <v>202111</v>
      </c>
      <c r="O4" s="32" t="s">
        <v>408</v>
      </c>
      <c r="P4" s="45"/>
      <c r="Q4" s="18" t="s">
        <v>409</v>
      </c>
    </row>
    <row r="5" s="2" customFormat="1" ht="20.1" customHeight="1" spans="1:17">
      <c r="A5" s="17">
        <v>128</v>
      </c>
      <c r="B5" s="20" t="s">
        <v>276</v>
      </c>
      <c r="C5" s="21" t="s">
        <v>410</v>
      </c>
      <c r="D5" s="22"/>
      <c r="E5" s="23" t="s">
        <v>280</v>
      </c>
      <c r="F5" s="24" t="s">
        <v>411</v>
      </c>
      <c r="G5" s="25" t="s">
        <v>121</v>
      </c>
      <c r="H5" s="26" t="s">
        <v>412</v>
      </c>
      <c r="I5" s="23">
        <v>4950</v>
      </c>
      <c r="J5" s="46">
        <v>2192.4</v>
      </c>
      <c r="K5" s="23">
        <f t="shared" si="0"/>
        <v>7142.4</v>
      </c>
      <c r="L5" s="23" t="s">
        <v>399</v>
      </c>
      <c r="M5" s="22"/>
      <c r="N5" s="43">
        <v>202201</v>
      </c>
      <c r="O5" s="32" t="s">
        <v>413</v>
      </c>
      <c r="P5" s="45"/>
      <c r="Q5" s="49" t="s">
        <v>414</v>
      </c>
    </row>
    <row r="6" s="2" customFormat="1" ht="20.1" customHeight="1" spans="1:17">
      <c r="A6" s="17">
        <v>129</v>
      </c>
      <c r="B6" s="20" t="s">
        <v>276</v>
      </c>
      <c r="C6" s="21" t="s">
        <v>410</v>
      </c>
      <c r="D6" s="22"/>
      <c r="E6" s="23" t="s">
        <v>281</v>
      </c>
      <c r="F6" s="24" t="s">
        <v>415</v>
      </c>
      <c r="G6" s="25" t="s">
        <v>121</v>
      </c>
      <c r="H6" s="26" t="s">
        <v>416</v>
      </c>
      <c r="I6" s="23">
        <v>4950</v>
      </c>
      <c r="J6" s="46">
        <v>2192.4</v>
      </c>
      <c r="K6" s="23">
        <f t="shared" si="0"/>
        <v>7142.4</v>
      </c>
      <c r="L6" s="23" t="s">
        <v>399</v>
      </c>
      <c r="M6" s="22"/>
      <c r="N6" s="43">
        <v>202201</v>
      </c>
      <c r="O6" s="32" t="s">
        <v>413</v>
      </c>
      <c r="P6" s="45"/>
      <c r="Q6" s="49" t="s">
        <v>417</v>
      </c>
    </row>
    <row r="7" s="2" customFormat="1" ht="20.1" customHeight="1" spans="1:17">
      <c r="A7" s="17">
        <v>130</v>
      </c>
      <c r="B7" s="20" t="s">
        <v>276</v>
      </c>
      <c r="C7" s="21" t="s">
        <v>410</v>
      </c>
      <c r="D7" s="22"/>
      <c r="E7" s="23" t="s">
        <v>282</v>
      </c>
      <c r="F7" s="24" t="s">
        <v>418</v>
      </c>
      <c r="G7" s="25" t="s">
        <v>121</v>
      </c>
      <c r="H7" s="26" t="s">
        <v>419</v>
      </c>
      <c r="I7" s="23">
        <v>4950</v>
      </c>
      <c r="J7" s="46">
        <v>2192.4</v>
      </c>
      <c r="K7" s="23">
        <f t="shared" si="0"/>
        <v>7142.4</v>
      </c>
      <c r="L7" s="23" t="s">
        <v>399</v>
      </c>
      <c r="M7" s="22"/>
      <c r="N7" s="43">
        <v>202201</v>
      </c>
      <c r="O7" s="32" t="s">
        <v>413</v>
      </c>
      <c r="P7" s="45"/>
      <c r="Q7" s="49" t="s">
        <v>420</v>
      </c>
    </row>
    <row r="8" s="2" customFormat="1" ht="20.1" customHeight="1" spans="1:17">
      <c r="A8" s="17">
        <v>132</v>
      </c>
      <c r="B8" s="20" t="s">
        <v>276</v>
      </c>
      <c r="C8" s="21" t="s">
        <v>410</v>
      </c>
      <c r="D8" s="22"/>
      <c r="E8" s="23" t="s">
        <v>284</v>
      </c>
      <c r="F8" s="24" t="s">
        <v>421</v>
      </c>
      <c r="G8" s="25" t="s">
        <v>121</v>
      </c>
      <c r="H8" s="26" t="s">
        <v>422</v>
      </c>
      <c r="I8" s="23">
        <v>4950</v>
      </c>
      <c r="J8" s="46">
        <v>2192.4</v>
      </c>
      <c r="K8" s="23">
        <f t="shared" si="0"/>
        <v>7142.4</v>
      </c>
      <c r="L8" s="23" t="s">
        <v>399</v>
      </c>
      <c r="M8" s="22"/>
      <c r="N8" s="43">
        <v>202201</v>
      </c>
      <c r="O8" s="32" t="s">
        <v>400</v>
      </c>
      <c r="P8" s="45"/>
      <c r="Q8" s="20" t="s">
        <v>423</v>
      </c>
    </row>
    <row r="9" s="2" customFormat="1" ht="20.1" customHeight="1" spans="1:17">
      <c r="A9" s="17">
        <v>133</v>
      </c>
      <c r="B9" s="20" t="s">
        <v>276</v>
      </c>
      <c r="C9" s="21" t="s">
        <v>410</v>
      </c>
      <c r="D9" s="22"/>
      <c r="E9" s="23" t="s">
        <v>285</v>
      </c>
      <c r="F9" s="24" t="s">
        <v>424</v>
      </c>
      <c r="G9" s="25" t="s">
        <v>121</v>
      </c>
      <c r="H9" s="26" t="s">
        <v>425</v>
      </c>
      <c r="I9" s="23">
        <v>4950</v>
      </c>
      <c r="J9" s="46">
        <v>2192.4</v>
      </c>
      <c r="K9" s="23">
        <f t="shared" si="0"/>
        <v>7142.4</v>
      </c>
      <c r="L9" s="23" t="s">
        <v>399</v>
      </c>
      <c r="M9" s="22"/>
      <c r="N9" s="43">
        <v>202201</v>
      </c>
      <c r="O9" s="32" t="s">
        <v>400</v>
      </c>
      <c r="P9" s="45"/>
      <c r="Q9" s="20" t="s">
        <v>426</v>
      </c>
    </row>
    <row r="10" s="2" customFormat="1" ht="20.1" customHeight="1" spans="1:17">
      <c r="A10" s="17">
        <v>132</v>
      </c>
      <c r="B10" s="20" t="s">
        <v>276</v>
      </c>
      <c r="C10" s="21" t="s">
        <v>410</v>
      </c>
      <c r="D10" s="22"/>
      <c r="E10" s="23" t="s">
        <v>284</v>
      </c>
      <c r="F10" s="24" t="s">
        <v>427</v>
      </c>
      <c r="G10" s="25" t="s">
        <v>121</v>
      </c>
      <c r="H10" s="26" t="s">
        <v>422</v>
      </c>
      <c r="I10" s="23">
        <v>4950</v>
      </c>
      <c r="J10" s="46">
        <v>2192.4</v>
      </c>
      <c r="K10" s="23">
        <f t="shared" si="0"/>
        <v>7142.4</v>
      </c>
      <c r="L10" s="23" t="s">
        <v>399</v>
      </c>
      <c r="M10" s="22"/>
      <c r="N10" s="43">
        <v>202201</v>
      </c>
      <c r="O10" s="32" t="s">
        <v>400</v>
      </c>
      <c r="P10" s="45"/>
      <c r="Q10" s="20" t="s">
        <v>423</v>
      </c>
    </row>
    <row r="11" s="2" customFormat="1" ht="20.1" customHeight="1" spans="1:17">
      <c r="A11" s="17">
        <v>133</v>
      </c>
      <c r="B11" s="20" t="s">
        <v>276</v>
      </c>
      <c r="C11" s="21" t="s">
        <v>410</v>
      </c>
      <c r="D11" s="22"/>
      <c r="E11" s="23" t="s">
        <v>285</v>
      </c>
      <c r="F11" s="24" t="s">
        <v>428</v>
      </c>
      <c r="G11" s="25" t="s">
        <v>121</v>
      </c>
      <c r="H11" s="26" t="s">
        <v>425</v>
      </c>
      <c r="I11" s="23">
        <v>4950</v>
      </c>
      <c r="J11" s="46">
        <v>2192.4</v>
      </c>
      <c r="K11" s="23">
        <f t="shared" si="0"/>
        <v>7142.4</v>
      </c>
      <c r="L11" s="23" t="s">
        <v>399</v>
      </c>
      <c r="M11" s="22"/>
      <c r="N11" s="43">
        <v>202201</v>
      </c>
      <c r="O11" s="32" t="s">
        <v>400</v>
      </c>
      <c r="P11" s="45"/>
      <c r="Q11" s="20" t="s">
        <v>426</v>
      </c>
    </row>
    <row r="12" ht="22" customHeight="1" spans="1:17">
      <c r="A12" s="17">
        <v>159</v>
      </c>
      <c r="B12" s="27" t="s">
        <v>91</v>
      </c>
      <c r="C12" s="28" t="s">
        <v>410</v>
      </c>
      <c r="D12" s="29"/>
      <c r="E12" s="23" t="s">
        <v>311</v>
      </c>
      <c r="F12" s="186" t="s">
        <v>429</v>
      </c>
      <c r="G12" s="31" t="s">
        <v>125</v>
      </c>
      <c r="H12" s="30">
        <v>1990.06</v>
      </c>
      <c r="I12" s="23">
        <v>4950</v>
      </c>
      <c r="J12" s="46">
        <v>2192.4</v>
      </c>
      <c r="K12" s="23">
        <f t="shared" si="0"/>
        <v>7142.4</v>
      </c>
      <c r="L12" s="23" t="s">
        <v>399</v>
      </c>
      <c r="M12" s="22"/>
      <c r="N12" s="23">
        <v>202203</v>
      </c>
      <c r="O12" s="32" t="s">
        <v>413</v>
      </c>
      <c r="P12" s="45"/>
      <c r="Q12" s="51" t="s">
        <v>430</v>
      </c>
    </row>
    <row r="13" ht="22" customHeight="1" spans="1:17">
      <c r="A13" s="17">
        <v>160</v>
      </c>
      <c r="B13" s="27" t="s">
        <v>91</v>
      </c>
      <c r="C13" s="28" t="s">
        <v>410</v>
      </c>
      <c r="D13" s="29"/>
      <c r="E13" s="23" t="s">
        <v>312</v>
      </c>
      <c r="F13" s="30" t="s">
        <v>431</v>
      </c>
      <c r="G13" s="31" t="s">
        <v>125</v>
      </c>
      <c r="H13" s="30">
        <v>1979.09</v>
      </c>
      <c r="I13" s="23">
        <v>4950</v>
      </c>
      <c r="J13" s="46">
        <v>2192.4</v>
      </c>
      <c r="K13" s="23">
        <f t="shared" si="0"/>
        <v>7142.4</v>
      </c>
      <c r="L13" s="23" t="s">
        <v>399</v>
      </c>
      <c r="M13" s="22"/>
      <c r="N13" s="23">
        <v>202203</v>
      </c>
      <c r="O13" s="32" t="s">
        <v>400</v>
      </c>
      <c r="P13" s="45"/>
      <c r="Q13" s="51" t="s">
        <v>432</v>
      </c>
    </row>
    <row r="14" ht="22" customHeight="1" spans="1:17">
      <c r="A14" s="17">
        <v>161</v>
      </c>
      <c r="B14" s="27" t="s">
        <v>91</v>
      </c>
      <c r="C14" s="28" t="s">
        <v>410</v>
      </c>
      <c r="D14" s="29"/>
      <c r="E14" s="23" t="s">
        <v>313</v>
      </c>
      <c r="F14" s="186" t="s">
        <v>433</v>
      </c>
      <c r="G14" s="31" t="s">
        <v>125</v>
      </c>
      <c r="H14" s="30">
        <v>1992.12</v>
      </c>
      <c r="I14" s="23">
        <v>4950</v>
      </c>
      <c r="J14" s="46">
        <v>2192.4</v>
      </c>
      <c r="K14" s="23">
        <f t="shared" si="0"/>
        <v>7142.4</v>
      </c>
      <c r="L14" s="23" t="s">
        <v>399</v>
      </c>
      <c r="M14" s="22"/>
      <c r="N14" s="23">
        <v>202203</v>
      </c>
      <c r="O14" s="32" t="s">
        <v>413</v>
      </c>
      <c r="P14" s="45"/>
      <c r="Q14" s="51" t="s">
        <v>434</v>
      </c>
    </row>
    <row r="15" ht="22" customHeight="1" spans="1:17">
      <c r="A15" s="17">
        <v>162</v>
      </c>
      <c r="B15" s="27" t="s">
        <v>91</v>
      </c>
      <c r="C15" s="28" t="s">
        <v>410</v>
      </c>
      <c r="D15" s="29"/>
      <c r="E15" s="23" t="s">
        <v>314</v>
      </c>
      <c r="F15" s="186" t="s">
        <v>435</v>
      </c>
      <c r="G15" s="31" t="s">
        <v>121</v>
      </c>
      <c r="H15" s="30">
        <v>1997.12</v>
      </c>
      <c r="I15" s="23">
        <v>4950</v>
      </c>
      <c r="J15" s="46">
        <v>2192.4</v>
      </c>
      <c r="K15" s="23">
        <f t="shared" si="0"/>
        <v>7142.4</v>
      </c>
      <c r="L15" s="23" t="s">
        <v>399</v>
      </c>
      <c r="M15" s="22"/>
      <c r="N15" s="23">
        <v>202203</v>
      </c>
      <c r="O15" s="32" t="s">
        <v>436</v>
      </c>
      <c r="P15" s="45"/>
      <c r="Q15" s="51" t="s">
        <v>437</v>
      </c>
    </row>
    <row r="16" ht="22" customHeight="1" spans="1:17">
      <c r="A16" s="17">
        <v>163</v>
      </c>
      <c r="B16" s="27" t="s">
        <v>91</v>
      </c>
      <c r="C16" s="28" t="s">
        <v>410</v>
      </c>
      <c r="D16" s="29"/>
      <c r="E16" s="23" t="s">
        <v>315</v>
      </c>
      <c r="F16" s="186" t="s">
        <v>438</v>
      </c>
      <c r="G16" s="31" t="s">
        <v>125</v>
      </c>
      <c r="H16" s="30">
        <v>1998.06</v>
      </c>
      <c r="I16" s="23">
        <v>3300</v>
      </c>
      <c r="J16" s="46">
        <v>1461.6</v>
      </c>
      <c r="K16" s="23">
        <f t="shared" si="0"/>
        <v>4761.6</v>
      </c>
      <c r="L16" s="23" t="s">
        <v>403</v>
      </c>
      <c r="M16" s="22"/>
      <c r="N16" s="23">
        <v>202205</v>
      </c>
      <c r="O16" s="32" t="s">
        <v>439</v>
      </c>
      <c r="P16" s="45"/>
      <c r="Q16" s="51" t="s">
        <v>440</v>
      </c>
    </row>
    <row r="17" ht="22" customHeight="1" spans="1:17">
      <c r="A17" s="17">
        <v>179</v>
      </c>
      <c r="B17" s="32" t="s">
        <v>102</v>
      </c>
      <c r="C17" s="33" t="s">
        <v>410</v>
      </c>
      <c r="D17" s="29">
        <v>1</v>
      </c>
      <c r="E17" s="23" t="s">
        <v>335</v>
      </c>
      <c r="F17" s="186" t="s">
        <v>441</v>
      </c>
      <c r="G17" s="31" t="s">
        <v>125</v>
      </c>
      <c r="H17" s="30">
        <v>1979.09</v>
      </c>
      <c r="I17" s="23">
        <v>4950</v>
      </c>
      <c r="J17" s="46">
        <v>2192.4</v>
      </c>
      <c r="K17" s="23">
        <f t="shared" si="0"/>
        <v>7142.4</v>
      </c>
      <c r="L17" s="23" t="s">
        <v>399</v>
      </c>
      <c r="M17" s="47"/>
      <c r="N17" s="34">
        <v>202203</v>
      </c>
      <c r="O17" s="32" t="s">
        <v>400</v>
      </c>
      <c r="P17" s="45"/>
      <c r="Q17" s="52" t="s">
        <v>442</v>
      </c>
    </row>
    <row r="18" ht="22" customHeight="1" spans="1:17">
      <c r="A18" s="17">
        <v>180</v>
      </c>
      <c r="B18" s="32" t="s">
        <v>103</v>
      </c>
      <c r="C18" s="33" t="s">
        <v>410</v>
      </c>
      <c r="D18" s="29">
        <v>6</v>
      </c>
      <c r="E18" s="23" t="s">
        <v>336</v>
      </c>
      <c r="F18" s="30" t="s">
        <v>443</v>
      </c>
      <c r="G18" s="31" t="s">
        <v>121</v>
      </c>
      <c r="H18" s="30">
        <v>1968.03</v>
      </c>
      <c r="I18" s="23">
        <v>4950</v>
      </c>
      <c r="J18" s="46">
        <v>2192.4</v>
      </c>
      <c r="K18" s="23">
        <f t="shared" si="0"/>
        <v>7142.4</v>
      </c>
      <c r="L18" s="23" t="s">
        <v>399</v>
      </c>
      <c r="M18" s="47"/>
      <c r="N18" s="34">
        <v>202203</v>
      </c>
      <c r="O18" s="32" t="s">
        <v>400</v>
      </c>
      <c r="P18" s="45"/>
      <c r="Q18" s="52" t="s">
        <v>444</v>
      </c>
    </row>
    <row r="19" ht="22" customHeight="1" spans="1:17">
      <c r="A19" s="17">
        <v>181</v>
      </c>
      <c r="B19" s="32" t="s">
        <v>103</v>
      </c>
      <c r="C19" s="33" t="s">
        <v>410</v>
      </c>
      <c r="D19" s="29"/>
      <c r="E19" s="23" t="s">
        <v>337</v>
      </c>
      <c r="F19" s="186" t="s">
        <v>445</v>
      </c>
      <c r="G19" s="31" t="s">
        <v>121</v>
      </c>
      <c r="H19" s="30">
        <v>1970.01</v>
      </c>
      <c r="I19" s="23">
        <v>4950</v>
      </c>
      <c r="J19" s="46">
        <v>0</v>
      </c>
      <c r="K19" s="23">
        <f t="shared" si="0"/>
        <v>4950</v>
      </c>
      <c r="L19" s="23" t="s">
        <v>399</v>
      </c>
      <c r="M19" s="47" t="s">
        <v>446</v>
      </c>
      <c r="N19" s="34">
        <v>202203</v>
      </c>
      <c r="O19" s="32" t="s">
        <v>400</v>
      </c>
      <c r="P19" s="45"/>
      <c r="Q19" s="52" t="s">
        <v>447</v>
      </c>
    </row>
    <row r="20" ht="22" customHeight="1" spans="1:17">
      <c r="A20" s="17">
        <v>183</v>
      </c>
      <c r="B20" s="32" t="s">
        <v>103</v>
      </c>
      <c r="C20" s="33" t="s">
        <v>410</v>
      </c>
      <c r="D20" s="29"/>
      <c r="E20" s="23" t="s">
        <v>339</v>
      </c>
      <c r="F20" s="186" t="s">
        <v>448</v>
      </c>
      <c r="G20" s="31" t="s">
        <v>121</v>
      </c>
      <c r="H20" s="30">
        <v>1973.11</v>
      </c>
      <c r="I20" s="23">
        <v>4950</v>
      </c>
      <c r="J20" s="46">
        <v>2192.4</v>
      </c>
      <c r="K20" s="23">
        <f t="shared" si="0"/>
        <v>7142.4</v>
      </c>
      <c r="L20" s="23" t="s">
        <v>399</v>
      </c>
      <c r="M20" s="47"/>
      <c r="N20" s="34">
        <v>202203</v>
      </c>
      <c r="O20" s="32" t="s">
        <v>413</v>
      </c>
      <c r="P20" s="45"/>
      <c r="Q20" s="52" t="s">
        <v>447</v>
      </c>
    </row>
    <row r="21" ht="22" customHeight="1" spans="1:17">
      <c r="A21" s="17">
        <v>184</v>
      </c>
      <c r="B21" s="32" t="s">
        <v>103</v>
      </c>
      <c r="C21" s="33" t="s">
        <v>410</v>
      </c>
      <c r="D21" s="29"/>
      <c r="E21" s="23" t="s">
        <v>340</v>
      </c>
      <c r="F21" s="186" t="s">
        <v>449</v>
      </c>
      <c r="G21" s="31" t="s">
        <v>125</v>
      </c>
      <c r="H21" s="30">
        <v>1996.02</v>
      </c>
      <c r="I21" s="23">
        <v>4950</v>
      </c>
      <c r="J21" s="46">
        <v>2192.4</v>
      </c>
      <c r="K21" s="23">
        <f t="shared" si="0"/>
        <v>7142.4</v>
      </c>
      <c r="L21" s="23" t="s">
        <v>399</v>
      </c>
      <c r="M21" s="47"/>
      <c r="N21" s="34">
        <v>202203</v>
      </c>
      <c r="O21" s="32" t="s">
        <v>413</v>
      </c>
      <c r="P21" s="45"/>
      <c r="Q21" s="52" t="s">
        <v>450</v>
      </c>
    </row>
    <row r="22" ht="22" customHeight="1" spans="1:17">
      <c r="A22" s="17">
        <v>185</v>
      </c>
      <c r="B22" s="32" t="s">
        <v>103</v>
      </c>
      <c r="C22" s="33" t="s">
        <v>410</v>
      </c>
      <c r="D22" s="29"/>
      <c r="E22" s="23" t="s">
        <v>341</v>
      </c>
      <c r="F22" s="30" t="s">
        <v>451</v>
      </c>
      <c r="G22" s="31" t="s">
        <v>121</v>
      </c>
      <c r="H22" s="30">
        <v>1990.06</v>
      </c>
      <c r="I22" s="23">
        <v>4950</v>
      </c>
      <c r="J22" s="46">
        <v>2192.4</v>
      </c>
      <c r="K22" s="23">
        <f t="shared" si="0"/>
        <v>7142.4</v>
      </c>
      <c r="L22" s="23" t="s">
        <v>399</v>
      </c>
      <c r="M22" s="47"/>
      <c r="N22" s="34">
        <v>202203</v>
      </c>
      <c r="O22" s="32" t="s">
        <v>413</v>
      </c>
      <c r="P22" s="45"/>
      <c r="Q22" s="52" t="s">
        <v>452</v>
      </c>
    </row>
    <row r="23" ht="22" customHeight="1" spans="1:17">
      <c r="A23" s="17">
        <v>187</v>
      </c>
      <c r="B23" s="27" t="s">
        <v>105</v>
      </c>
      <c r="C23" s="28" t="s">
        <v>410</v>
      </c>
      <c r="D23" s="29">
        <v>3</v>
      </c>
      <c r="E23" s="23" t="s">
        <v>344</v>
      </c>
      <c r="F23" s="186" t="s">
        <v>453</v>
      </c>
      <c r="G23" s="31" t="s">
        <v>125</v>
      </c>
      <c r="H23" s="30">
        <v>1980.11</v>
      </c>
      <c r="I23" s="23">
        <v>3300</v>
      </c>
      <c r="J23" s="46">
        <v>1461.6</v>
      </c>
      <c r="K23" s="23">
        <f t="shared" si="0"/>
        <v>4761.6</v>
      </c>
      <c r="L23" s="23" t="s">
        <v>403</v>
      </c>
      <c r="M23" s="22"/>
      <c r="N23" s="23">
        <v>202205</v>
      </c>
      <c r="O23" s="32" t="s">
        <v>400</v>
      </c>
      <c r="P23" s="45"/>
      <c r="Q23" s="52" t="s">
        <v>454</v>
      </c>
    </row>
    <row r="24" ht="22" customHeight="1" spans="1:17">
      <c r="A24" s="17">
        <v>188</v>
      </c>
      <c r="B24" s="27" t="s">
        <v>105</v>
      </c>
      <c r="C24" s="28" t="s">
        <v>410</v>
      </c>
      <c r="D24" s="29"/>
      <c r="E24" s="23" t="s">
        <v>345</v>
      </c>
      <c r="F24" s="186" t="s">
        <v>455</v>
      </c>
      <c r="G24" s="31" t="s">
        <v>125</v>
      </c>
      <c r="H24" s="30">
        <v>1980.06</v>
      </c>
      <c r="I24" s="23">
        <v>3300</v>
      </c>
      <c r="J24" s="46">
        <v>1461.6</v>
      </c>
      <c r="K24" s="23">
        <f t="shared" si="0"/>
        <v>4761.6</v>
      </c>
      <c r="L24" s="23" t="s">
        <v>403</v>
      </c>
      <c r="M24" s="22"/>
      <c r="N24" s="23">
        <v>202205</v>
      </c>
      <c r="O24" s="32" t="s">
        <v>400</v>
      </c>
      <c r="P24" s="45"/>
      <c r="Q24" s="27" t="s">
        <v>456</v>
      </c>
    </row>
    <row r="25" ht="22" customHeight="1" spans="1:17">
      <c r="A25" s="17">
        <v>189</v>
      </c>
      <c r="B25" s="27" t="s">
        <v>106</v>
      </c>
      <c r="C25" s="28" t="s">
        <v>410</v>
      </c>
      <c r="D25" s="29">
        <v>1</v>
      </c>
      <c r="E25" s="23" t="s">
        <v>347</v>
      </c>
      <c r="F25" s="186" t="s">
        <v>457</v>
      </c>
      <c r="G25" s="31" t="s">
        <v>121</v>
      </c>
      <c r="H25" s="30">
        <v>1988.06</v>
      </c>
      <c r="I25" s="23">
        <v>4950</v>
      </c>
      <c r="J25">
        <v>1578.15</v>
      </c>
      <c r="K25" s="23">
        <f t="shared" si="0"/>
        <v>6528.15</v>
      </c>
      <c r="L25" s="23" t="s">
        <v>399</v>
      </c>
      <c r="M25" s="22"/>
      <c r="N25" s="23">
        <v>202204</v>
      </c>
      <c r="O25" s="32" t="s">
        <v>413</v>
      </c>
      <c r="P25" s="45"/>
      <c r="Q25" s="49" t="s">
        <v>458</v>
      </c>
    </row>
    <row r="26" s="2" customFormat="1" ht="20.1" customHeight="1" spans="1:17">
      <c r="A26" s="17">
        <v>84</v>
      </c>
      <c r="B26" s="20" t="s">
        <v>52</v>
      </c>
      <c r="C26" s="21" t="s">
        <v>410</v>
      </c>
      <c r="D26" s="22">
        <v>1</v>
      </c>
      <c r="E26" s="34" t="s">
        <v>220</v>
      </c>
      <c r="F26" s="24" t="s">
        <v>459</v>
      </c>
      <c r="G26" s="35" t="s">
        <v>125</v>
      </c>
      <c r="H26" s="26" t="s">
        <v>460</v>
      </c>
      <c r="I26" s="48">
        <v>4950</v>
      </c>
      <c r="J26">
        <v>1578.15</v>
      </c>
      <c r="K26" s="48">
        <f t="shared" si="0"/>
        <v>6528.15</v>
      </c>
      <c r="L26" s="48" t="s">
        <v>399</v>
      </c>
      <c r="M26" s="22"/>
      <c r="N26" s="43">
        <v>202201</v>
      </c>
      <c r="O26" s="32" t="s">
        <v>413</v>
      </c>
      <c r="P26" s="45"/>
      <c r="Q26" s="53" t="s">
        <v>461</v>
      </c>
    </row>
    <row r="27" ht="22" customHeight="1"/>
    <row r="28" ht="22" customHeight="1"/>
    <row r="29" ht="22" customHeight="1"/>
    <row r="30" ht="2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 （报财政）</vt:lpstr>
      <vt:lpstr>4-6月明细表</vt:lpstr>
      <vt:lpstr>4-6月公示表</vt:lpstr>
      <vt:lpstr>社保计算基数</vt:lpstr>
      <vt:lpstr>医保缴费情况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李启航15586692525</cp:lastModifiedBy>
  <dcterms:created xsi:type="dcterms:W3CDTF">2020-11-24T03:26:00Z</dcterms:created>
  <dcterms:modified xsi:type="dcterms:W3CDTF">2023-03-31T01:51:08Z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41104F42D7AA43EC9D433F3EBB71EB45</vt:lpwstr>
  </property>
  <property fmtid="{D5CDD505-2E9C-101B-9397-08002B2CF9AE}" pid="4" name="KSOReadingLayout">
    <vt:bool>true</vt:bool>
  </property>
</Properties>
</file>