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<sst xmlns="http://schemas.openxmlformats.org/spreadsheetml/2006/main" count="32" uniqueCount="30">
  <si>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附件：</t>
  </si>
  <si>
    <t>曾都区2023年度首批财政衔接推进乡村振兴补助资金分配汇总表</t>
  </si>
  <si>
    <t>单位：万元</t>
  </si>
  <si>
    <t>单位</t>
  </si>
  <si>
    <t>资金额度合计</t>
  </si>
  <si>
    <t>资金来源渠道</t>
  </si>
  <si>
    <t>备注</t>
  </si>
  <si>
    <t>合计</t>
  </si>
  <si>
    <t>产业发展项目资金</t>
  </si>
  <si>
    <t>易地扶贫搬迁集中安置区后续扶持</t>
  </si>
  <si>
    <t>易迁贷款贴息</t>
  </si>
  <si>
    <t>新型经营主体贷款贴息</t>
  </si>
  <si>
    <t>雨露计划补助资金</t>
  </si>
  <si>
    <t>生产发展及劳务补助资金</t>
  </si>
  <si>
    <t>项目管理费</t>
  </si>
  <si>
    <t>中央资金</t>
  </si>
  <si>
    <t>省级资金</t>
  </si>
  <si>
    <t>万店镇</t>
  </si>
  <si>
    <t>产业发展项目涉及泉水寺、真武山、先觉庙村、双河等村</t>
  </si>
  <si>
    <t>洛阳镇</t>
  </si>
  <si>
    <t>产业发展项目涉及九口堰、同兴、珠宝山等村</t>
  </si>
  <si>
    <t>府河镇</t>
  </si>
  <si>
    <t>何店镇</t>
  </si>
  <si>
    <t>南郊街道</t>
  </si>
  <si>
    <t>北郊街道</t>
  </si>
  <si>
    <t>曾都经济开发区</t>
  </si>
  <si>
    <t>涢水街道</t>
  </si>
  <si>
    <t>区乡村振兴局</t>
  </si>
  <si>
    <t>区农业农村局</t>
  </si>
  <si>
    <t>区城投公司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</si>
</sst>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20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仿宋"/>
      <family val="3"/>
    </font>
    <font>
      <sz val="12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黑体"/>
      <family val="3"/>
    </font>
    <font>
      <sz val="14"/>
      <color theme="1"/>
      <name val="黑体"/>
      <family val="3"/>
    </font>
    <font>
      <sz val="14"/>
      <color rgb="FF000000"/>
      <name val="黑体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V14" sqref="V14"/>
    </sheetView>
  </sheetViews>
  <sheetFormatPr defaultColWidth="9.00390625" defaultRowHeight="14.25"/>
  <cols>
    <col min="1" max="1" width="15.625" style="0" customWidth="1"/>
    <col min="2" max="2" width="9.625" style="0" customWidth="1"/>
    <col min="3" max="3" width="8.50390625" style="0" customWidth="1"/>
    <col min="4" max="4" width="12.00390625" style="0" customWidth="1"/>
    <col min="5" max="5" width="7.25390625" style="0" customWidth="1"/>
    <col min="6" max="6" width="11.00390625" style="0" customWidth="1"/>
    <col min="7" max="7" width="8.50390625" style="0" customWidth="1"/>
    <col min="8" max="8" width="11.25390625" style="0" customWidth="1"/>
    <col min="9" max="9" width="6.375" style="0" customWidth="1"/>
    <col min="10" max="10" width="9.00390625" style="0" customWidth="1"/>
    <col min="11" max="12" width="7.625" style="0" customWidth="1"/>
    <col min="13" max="13" width="19.375" style="0" customWidth="1"/>
  </cols>
  <sheetData>
    <row r="1" spans="1:13" ht="1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18" customHeight="1">
      <c r="A3" s="7"/>
      <c r="B3" s="8"/>
      <c r="C3" s="8"/>
      <c r="D3" s="8"/>
      <c r="E3" s="8"/>
      <c r="F3" s="9"/>
      <c r="G3" s="9"/>
      <c r="H3" s="9"/>
      <c r="I3" s="9"/>
      <c r="J3" s="9"/>
      <c r="K3" s="9"/>
      <c r="L3" s="18" t="s">
        <v>2</v>
      </c>
      <c r="M3" s="19"/>
    </row>
    <row r="4" spans="1:13" s="1" customFormat="1" ht="28.5" customHeight="1">
      <c r="A4" s="10" t="s">
        <v>3</v>
      </c>
      <c r="B4" s="11" t="s">
        <v>4</v>
      </c>
      <c r="C4" s="12"/>
      <c r="D4" s="12"/>
      <c r="E4" s="12"/>
      <c r="F4" s="12"/>
      <c r="G4" s="12"/>
      <c r="H4" s="12"/>
      <c r="I4" s="12"/>
      <c r="J4" s="11"/>
      <c r="K4" s="11" t="s">
        <v>5</v>
      </c>
      <c r="L4" s="20"/>
      <c r="M4" s="10" t="s">
        <v>6</v>
      </c>
    </row>
    <row r="5" spans="1:13" s="1" customFormat="1" ht="78.75" customHeight="1">
      <c r="A5" s="10"/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7</v>
      </c>
      <c r="K5" s="13" t="s">
        <v>15</v>
      </c>
      <c r="L5" s="13" t="s">
        <v>16</v>
      </c>
      <c r="M5" s="10"/>
    </row>
    <row r="6" spans="1:13" s="2" customFormat="1" ht="45" customHeight="1">
      <c r="A6" s="14" t="s">
        <v>7</v>
      </c>
      <c r="B6" s="15">
        <f>C6+E6+D6++F6+G6+H6+I6</f>
        <v>1796</v>
      </c>
      <c r="C6" s="15">
        <f>C7+C8</f>
        <v>743.5</v>
      </c>
      <c r="D6" s="15">
        <v>15</v>
      </c>
      <c r="E6" s="15">
        <v>86</v>
      </c>
      <c r="F6" s="15">
        <v>375</v>
      </c>
      <c r="G6" s="15">
        <f>G7+G8+G9+G10+G11+G12+G13+G14</f>
        <v>151.5</v>
      </c>
      <c r="H6" s="15">
        <f>H7+H8+H9+H10+H11+H12+H13+H14</f>
        <v>408</v>
      </c>
      <c r="I6" s="15">
        <v>17</v>
      </c>
      <c r="J6" s="15">
        <f>K6+L6</f>
        <v>1796.0000000000002</v>
      </c>
      <c r="K6" s="15">
        <f>K7+K8+K9+K10+K11+K12+K13+K14+K15+K16+K17</f>
        <v>1725.0000000000002</v>
      </c>
      <c r="L6" s="15">
        <f>L7+L8+L9+L10+L11+L12+L13+L14+L15+L16+L17</f>
        <v>71</v>
      </c>
      <c r="M6" s="21"/>
    </row>
    <row r="7" spans="1:13" s="3" customFormat="1" ht="45" customHeight="1">
      <c r="A7" s="14" t="s">
        <v>17</v>
      </c>
      <c r="B7" s="15">
        <f>C7+E7+G7+H7</f>
        <v>614.5</v>
      </c>
      <c r="C7" s="15">
        <v>313.5</v>
      </c>
      <c r="D7" s="16"/>
      <c r="E7" s="15"/>
      <c r="F7" s="15"/>
      <c r="G7" s="15">
        <v>45</v>
      </c>
      <c r="H7" s="17">
        <v>256</v>
      </c>
      <c r="I7" s="17"/>
      <c r="J7" s="15">
        <f>K7+L7</f>
        <v>614.5</v>
      </c>
      <c r="K7" s="15">
        <v>594.5</v>
      </c>
      <c r="L7" s="15">
        <v>20</v>
      </c>
      <c r="M7" s="21" t="s">
        <v>18</v>
      </c>
    </row>
    <row r="8" spans="1:13" s="3" customFormat="1" ht="45" customHeight="1">
      <c r="A8" s="14" t="s">
        <v>19</v>
      </c>
      <c r="B8" s="15">
        <f>C8+E8+G8+H8</f>
        <v>579</v>
      </c>
      <c r="C8" s="15">
        <v>430</v>
      </c>
      <c r="D8" s="16"/>
      <c r="E8" s="15"/>
      <c r="F8" s="15"/>
      <c r="G8" s="15">
        <v>39</v>
      </c>
      <c r="H8" s="17">
        <v>110</v>
      </c>
      <c r="I8" s="17"/>
      <c r="J8" s="15">
        <f aca="true" t="shared" si="0" ref="J8:J17">K8+L8</f>
        <v>579</v>
      </c>
      <c r="K8" s="15">
        <v>579</v>
      </c>
      <c r="L8" s="15"/>
      <c r="M8" s="21" t="s">
        <v>20</v>
      </c>
    </row>
    <row r="9" spans="1:13" s="3" customFormat="1" ht="45" customHeight="1">
      <c r="A9" s="14" t="s">
        <v>21</v>
      </c>
      <c r="B9" s="15">
        <f aca="true" t="shared" si="1" ref="B7:B14">C9+E9+G9+H9</f>
        <v>45</v>
      </c>
      <c r="C9" s="16"/>
      <c r="D9" s="16"/>
      <c r="E9" s="15"/>
      <c r="F9" s="15"/>
      <c r="G9" s="15">
        <v>24</v>
      </c>
      <c r="H9" s="15">
        <v>21</v>
      </c>
      <c r="I9" s="15"/>
      <c r="J9" s="15">
        <f t="shared" si="0"/>
        <v>45</v>
      </c>
      <c r="K9" s="15">
        <v>24</v>
      </c>
      <c r="L9" s="15">
        <v>21</v>
      </c>
      <c r="M9" s="22"/>
    </row>
    <row r="10" spans="1:13" s="3" customFormat="1" ht="45" customHeight="1">
      <c r="A10" s="14" t="s">
        <v>22</v>
      </c>
      <c r="B10" s="15">
        <f t="shared" si="1"/>
        <v>34.65</v>
      </c>
      <c r="C10" s="16"/>
      <c r="D10" s="16"/>
      <c r="E10" s="15"/>
      <c r="F10" s="15"/>
      <c r="G10" s="15">
        <v>13.65</v>
      </c>
      <c r="H10" s="15">
        <v>21</v>
      </c>
      <c r="I10" s="15"/>
      <c r="J10" s="15">
        <f t="shared" si="0"/>
        <v>34.65</v>
      </c>
      <c r="K10" s="15">
        <v>13.65</v>
      </c>
      <c r="L10" s="15">
        <v>21</v>
      </c>
      <c r="M10" s="22"/>
    </row>
    <row r="11" spans="1:13" s="3" customFormat="1" ht="45" customHeight="1">
      <c r="A11" s="14" t="s">
        <v>23</v>
      </c>
      <c r="B11" s="15">
        <f t="shared" si="1"/>
        <v>10.5</v>
      </c>
      <c r="C11" s="16"/>
      <c r="D11" s="16"/>
      <c r="E11" s="15"/>
      <c r="F11" s="15"/>
      <c r="G11" s="15">
        <v>10.5</v>
      </c>
      <c r="H11" s="15"/>
      <c r="I11" s="15"/>
      <c r="J11" s="15">
        <f t="shared" si="0"/>
        <v>10.5</v>
      </c>
      <c r="K11" s="15">
        <v>10.5</v>
      </c>
      <c r="L11" s="15"/>
      <c r="M11" s="22"/>
    </row>
    <row r="12" spans="1:13" s="3" customFormat="1" ht="45" customHeight="1">
      <c r="A12" s="14" t="s">
        <v>24</v>
      </c>
      <c r="B12" s="15">
        <f t="shared" si="1"/>
        <v>8.25</v>
      </c>
      <c r="C12" s="16"/>
      <c r="D12" s="16"/>
      <c r="E12" s="15"/>
      <c r="F12" s="15"/>
      <c r="G12" s="15">
        <v>8.25</v>
      </c>
      <c r="H12" s="15"/>
      <c r="I12" s="15"/>
      <c r="J12" s="15">
        <f t="shared" si="0"/>
        <v>8.25</v>
      </c>
      <c r="K12" s="15">
        <v>8.25</v>
      </c>
      <c r="L12" s="15"/>
      <c r="M12" s="22"/>
    </row>
    <row r="13" spans="1:13" s="4" customFormat="1" ht="45" customHeight="1">
      <c r="A13" s="14" t="s">
        <v>25</v>
      </c>
      <c r="B13" s="15">
        <f t="shared" si="1"/>
        <v>7.2</v>
      </c>
      <c r="C13" s="16"/>
      <c r="D13" s="16"/>
      <c r="E13" s="15"/>
      <c r="F13" s="15"/>
      <c r="G13" s="15">
        <v>7.2</v>
      </c>
      <c r="H13" s="15"/>
      <c r="I13" s="15"/>
      <c r="J13" s="15">
        <f t="shared" si="0"/>
        <v>7.2</v>
      </c>
      <c r="K13" s="15">
        <v>7.2</v>
      </c>
      <c r="L13" s="15"/>
      <c r="M13" s="22"/>
    </row>
    <row r="14" spans="1:13" s="4" customFormat="1" ht="45" customHeight="1">
      <c r="A14" s="14" t="s">
        <v>26</v>
      </c>
      <c r="B14" s="15">
        <f t="shared" si="1"/>
        <v>3.9</v>
      </c>
      <c r="C14" s="16"/>
      <c r="D14" s="16"/>
      <c r="E14" s="15"/>
      <c r="F14" s="15"/>
      <c r="G14" s="15">
        <v>3.9</v>
      </c>
      <c r="H14" s="15"/>
      <c r="I14" s="15"/>
      <c r="J14" s="15">
        <f t="shared" si="0"/>
        <v>3.9</v>
      </c>
      <c r="K14" s="15">
        <v>3.9</v>
      </c>
      <c r="L14" s="15"/>
      <c r="M14" s="22"/>
    </row>
    <row r="15" spans="1:13" s="4" customFormat="1" ht="45" customHeight="1">
      <c r="A15" s="14" t="s">
        <v>27</v>
      </c>
      <c r="B15" s="17">
        <v>17</v>
      </c>
      <c r="C15" s="17"/>
      <c r="D15" s="17"/>
      <c r="E15" s="15"/>
      <c r="F15" s="15"/>
      <c r="G15" s="15"/>
      <c r="H15" s="15"/>
      <c r="I15" s="15">
        <v>17</v>
      </c>
      <c r="J15" s="15">
        <f t="shared" si="0"/>
        <v>17</v>
      </c>
      <c r="K15" s="17">
        <v>17</v>
      </c>
      <c r="L15" s="15"/>
      <c r="M15" s="22"/>
    </row>
    <row r="16" spans="1:13" s="4" customFormat="1" ht="45" customHeight="1">
      <c r="A16" s="14" t="s">
        <v>28</v>
      </c>
      <c r="B16" s="17">
        <v>375</v>
      </c>
      <c r="C16" s="17"/>
      <c r="D16" s="17"/>
      <c r="E16" s="15"/>
      <c r="F16" s="15">
        <v>375</v>
      </c>
      <c r="G16" s="15"/>
      <c r="H16" s="15"/>
      <c r="I16" s="15"/>
      <c r="J16" s="15">
        <f t="shared" si="0"/>
        <v>375</v>
      </c>
      <c r="K16" s="17">
        <v>375</v>
      </c>
      <c r="L16" s="15"/>
      <c r="M16" s="22"/>
    </row>
    <row r="17" spans="1:13" s="4" customFormat="1" ht="45" customHeight="1">
      <c r="A17" s="14" t="s">
        <v>29</v>
      </c>
      <c r="B17" s="17">
        <f>D17+E17</f>
        <v>101</v>
      </c>
      <c r="C17" s="17"/>
      <c r="D17" s="15">
        <v>15</v>
      </c>
      <c r="E17" s="15">
        <v>86</v>
      </c>
      <c r="F17" s="15"/>
      <c r="G17" s="15"/>
      <c r="H17" s="15"/>
      <c r="I17" s="15"/>
      <c r="J17" s="15">
        <f t="shared" si="0"/>
        <v>101</v>
      </c>
      <c r="K17" s="17">
        <v>92</v>
      </c>
      <c r="L17" s="15">
        <v>9</v>
      </c>
      <c r="M17" s="22"/>
    </row>
  </sheetData>
  <sheetProtection/>
  <mergeCells count="5">
    <mergeCell ref="A2:M2"/>
    <mergeCell ref="L3:M3"/>
    <mergeCell ref="B4:H4"/>
    <mergeCell ref="A4:A5"/>
    <mergeCell ref="M4:M5"/>
  </mergeCells>
  <printOptions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fupinban002</dc:creator>
  <cp:keywords/>
  <dc:description/>
  <cp:lastModifiedBy>WPS_1650606750</cp:lastModifiedBy>
  <dcterms:created xsi:type="dcterms:W3CDTF">2018-07-24T08:43:11Z</dcterms:created>
  <dcterms:modified xsi:type="dcterms:W3CDTF">2023-03-27T08:37:16Z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FBF2F76D126B480F94B2696C535589F5</vt:lpwstr>
  </property>
  <property fmtid="{D5CDD505-2E9C-101B-9397-08002B2CF9AE}" pid="5" name="commonda">
    <vt:lpwstr>eyJoZGlkIjoiYzhiOTZjZThjNTYxMzE4NWMyZjljNzFlOTg3MDBjZmIifQ==</vt:lpwstr>
  </property>
</Properties>
</file>