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计划文件夹\2022年农村公路计划\曾都区下达版\第一批通村公路计划\新建文件夹\"/>
    </mc:Choice>
  </mc:AlternateContent>
  <xr:revisionPtr revIDLastSave="0" documentId="13_ncr:1_{08E013FD-0844-46C3-B447-FF7B34A74C5A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1" sheetId="1" state="hidden" r:id="rId1"/>
    <sheet name="正式计划下达表" sheetId="3" r:id="rId2"/>
    <sheet name="首长备注表" sheetId="2" state="hidden" r:id="rId3"/>
  </sheets>
  <definedNames>
    <definedName name="_xlnm._FilterDatabase" localSheetId="2" hidden="1">首长备注表!$A$4:$K$81</definedName>
    <definedName name="_xlnm._FilterDatabase" localSheetId="1" hidden="1">正式计划下达表!$A$3:$J$64</definedName>
    <definedName name="_xlnm.Print_Area" localSheetId="1">正式计划下达表!$A$1:$J$64</definedName>
    <definedName name="_xlnm.Print_Titles" localSheetId="2">首长备注表!$2:$3</definedName>
    <definedName name="_xlnm.Print_Titles" localSheetId="1">正式计划下达表!$2:$3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3" l="1"/>
  <c r="L84" i="2" l="1"/>
  <c r="L82" i="2"/>
  <c r="F4" i="2"/>
  <c r="I85" i="2"/>
  <c r="I84" i="2"/>
  <c r="I83" i="2" l="1"/>
  <c r="I82" i="2"/>
  <c r="I65" i="2" l="1"/>
  <c r="I66" i="2"/>
  <c r="L13" i="2" l="1"/>
  <c r="L49" i="2"/>
  <c r="I68" i="2"/>
  <c r="I36" i="2"/>
  <c r="I37" i="2"/>
  <c r="I38" i="2"/>
  <c r="L73" i="2" l="1"/>
  <c r="L69" i="2"/>
  <c r="L39" i="2"/>
  <c r="L5" i="2"/>
  <c r="L4" i="2" s="1"/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7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5" i="2"/>
  <c r="I4" i="2" s="1"/>
  <c r="F23" i="1" l="1"/>
  <c r="I25" i="1"/>
  <c r="I47" i="1"/>
  <c r="F12" i="1"/>
  <c r="I8" i="1"/>
  <c r="I9" i="1"/>
  <c r="I10" i="1"/>
  <c r="I11" i="1"/>
  <c r="I13" i="1"/>
  <c r="I14" i="1"/>
  <c r="I15" i="1"/>
  <c r="I16" i="1"/>
  <c r="I17" i="1"/>
  <c r="I18" i="1"/>
  <c r="I19" i="1"/>
  <c r="I20" i="1"/>
  <c r="I21" i="1"/>
  <c r="I22" i="1"/>
  <c r="I24" i="1"/>
  <c r="I26" i="1"/>
  <c r="I27" i="1"/>
  <c r="I28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8" i="1"/>
  <c r="I49" i="1"/>
  <c r="I51" i="1"/>
  <c r="I50" i="1" s="1"/>
  <c r="I53" i="1"/>
  <c r="I54" i="1"/>
  <c r="I6" i="1"/>
  <c r="I5" i="1"/>
  <c r="F52" i="1"/>
  <c r="F50" i="1"/>
  <c r="F29" i="1"/>
  <c r="F7" i="1"/>
  <c r="F4" i="1"/>
  <c r="F3" i="1" l="1"/>
  <c r="I4" i="1"/>
  <c r="I23" i="1"/>
  <c r="I12" i="1"/>
  <c r="I7" i="1"/>
  <c r="I29" i="1"/>
  <c r="I52" i="1"/>
  <c r="I3" i="1" l="1"/>
</calcChain>
</file>

<file path=xl/sharedStrings.xml><?xml version="1.0" encoding="utf-8"?>
<sst xmlns="http://schemas.openxmlformats.org/spreadsheetml/2006/main" count="872" uniqueCount="339">
  <si>
    <t>二</t>
    <phoneticPr fontId="1" type="noConversion"/>
  </si>
  <si>
    <t>北郊</t>
    <phoneticPr fontId="1" type="noConversion"/>
  </si>
  <si>
    <t>王湾桥至狮头</t>
    <phoneticPr fontId="1" type="noConversion"/>
  </si>
  <si>
    <t>一</t>
    <phoneticPr fontId="1" type="noConversion"/>
  </si>
  <si>
    <t>南郊</t>
    <phoneticPr fontId="1" type="noConversion"/>
  </si>
  <si>
    <t>何店</t>
    <phoneticPr fontId="1" type="noConversion"/>
  </si>
  <si>
    <t>洛阳</t>
    <phoneticPr fontId="1" type="noConversion"/>
  </si>
  <si>
    <t>五</t>
    <phoneticPr fontId="1" type="noConversion"/>
  </si>
  <si>
    <t>府河</t>
    <phoneticPr fontId="1" type="noConversion"/>
  </si>
  <si>
    <t>淅河</t>
    <phoneticPr fontId="1" type="noConversion"/>
  </si>
  <si>
    <t>曾都开发区</t>
    <phoneticPr fontId="1" type="noConversion"/>
  </si>
  <si>
    <t>合计</t>
    <phoneticPr fontId="1" type="noConversion"/>
  </si>
  <si>
    <t>序号</t>
    <phoneticPr fontId="1" type="noConversion"/>
  </si>
  <si>
    <t>镇办</t>
    <phoneticPr fontId="1" type="noConversion"/>
  </si>
  <si>
    <t>行政村</t>
    <phoneticPr fontId="1" type="noConversion"/>
  </si>
  <si>
    <t>路线名称</t>
    <phoneticPr fontId="1" type="noConversion"/>
  </si>
  <si>
    <t>项目类型</t>
    <phoneticPr fontId="1" type="noConversion"/>
  </si>
  <si>
    <t>计划里程（公里）</t>
    <phoneticPr fontId="1" type="noConversion"/>
  </si>
  <si>
    <t>路面宽度（米）</t>
    <phoneticPr fontId="1" type="noConversion"/>
  </si>
  <si>
    <t>补助标准（万元）</t>
    <phoneticPr fontId="1" type="noConversion"/>
  </si>
  <si>
    <t>补助资金（万元）</t>
    <phoneticPr fontId="1" type="noConversion"/>
  </si>
  <si>
    <t>完成时限</t>
    <phoneticPr fontId="1" type="noConversion"/>
  </si>
  <si>
    <t>备注</t>
    <phoneticPr fontId="1" type="noConversion"/>
  </si>
  <si>
    <r>
      <rPr>
        <sz val="11"/>
        <color theme="1"/>
        <rFont val="宋体"/>
        <family val="3"/>
        <charset val="134"/>
      </rPr>
      <t>椅子山村</t>
    </r>
    <phoneticPr fontId="1" type="noConversion"/>
  </si>
  <si>
    <r>
      <rPr>
        <sz val="11"/>
        <color theme="1"/>
        <rFont val="宋体"/>
        <family val="3"/>
        <charset val="134"/>
      </rPr>
      <t>肖严湾至上弯路</t>
    </r>
    <phoneticPr fontId="1" type="noConversion"/>
  </si>
  <si>
    <r>
      <rPr>
        <sz val="11"/>
        <color theme="1"/>
        <rFont val="宋体"/>
        <family val="3"/>
        <charset val="134"/>
      </rPr>
      <t>通村公路</t>
    </r>
    <phoneticPr fontId="1" type="noConversion"/>
  </si>
  <si>
    <r>
      <rPr>
        <sz val="11"/>
        <color theme="1"/>
        <rFont val="宋体"/>
        <family val="3"/>
        <charset val="134"/>
      </rPr>
      <t>金湾路至金湾</t>
    </r>
    <phoneticPr fontId="1" type="noConversion"/>
  </si>
  <si>
    <r>
      <rPr>
        <sz val="11"/>
        <color theme="1"/>
        <rFont val="宋体"/>
        <family val="3"/>
        <charset val="134"/>
      </rPr>
      <t>双寺村</t>
    </r>
    <phoneticPr fontId="1" type="noConversion"/>
  </si>
  <si>
    <r>
      <rPr>
        <sz val="11"/>
        <color theme="1"/>
        <rFont val="宋体"/>
        <family val="3"/>
        <charset val="134"/>
      </rPr>
      <t>二十组大宋湾至大坡岗</t>
    </r>
    <phoneticPr fontId="1" type="noConversion"/>
  </si>
  <si>
    <r>
      <rPr>
        <sz val="11"/>
        <color theme="1"/>
        <rFont val="宋体"/>
        <family val="3"/>
        <charset val="134"/>
      </rPr>
      <t>九间屋</t>
    </r>
    <phoneticPr fontId="1" type="noConversion"/>
  </si>
  <si>
    <r>
      <rPr>
        <sz val="11"/>
        <color theme="1"/>
        <rFont val="宋体"/>
        <family val="3"/>
        <charset val="134"/>
      </rPr>
      <t>漂水河路口至八九组交界处</t>
    </r>
    <phoneticPr fontId="1" type="noConversion"/>
  </si>
  <si>
    <r>
      <rPr>
        <sz val="11"/>
        <color theme="1"/>
        <rFont val="宋体"/>
        <family val="3"/>
        <charset val="134"/>
      </rPr>
      <t>二组新湾至四组龙王庙</t>
    </r>
    <phoneticPr fontId="1" type="noConversion"/>
  </si>
  <si>
    <r>
      <rPr>
        <sz val="11"/>
        <color theme="1"/>
        <rFont val="宋体"/>
        <family val="3"/>
        <charset val="134"/>
      </rPr>
      <t>陆家河</t>
    </r>
    <phoneticPr fontId="1" type="noConversion"/>
  </si>
  <si>
    <r>
      <rPr>
        <sz val="11"/>
        <color theme="1"/>
        <rFont val="宋体"/>
        <family val="3"/>
        <charset val="134"/>
      </rPr>
      <t>三岔河</t>
    </r>
    <phoneticPr fontId="1" type="noConversion"/>
  </si>
  <si>
    <r>
      <rPr>
        <sz val="11"/>
        <color theme="1"/>
        <rFont val="宋体"/>
        <family val="3"/>
        <charset val="134"/>
      </rPr>
      <t>腰堰至夏家嘴</t>
    </r>
    <phoneticPr fontId="1" type="noConversion"/>
  </si>
  <si>
    <r>
      <rPr>
        <sz val="11"/>
        <color theme="1"/>
        <rFont val="宋体"/>
        <family val="3"/>
        <charset val="134"/>
      </rPr>
      <t>扁柏树至新农村</t>
    </r>
    <phoneticPr fontId="1" type="noConversion"/>
  </si>
  <si>
    <r>
      <rPr>
        <sz val="11"/>
        <color theme="1"/>
        <rFont val="宋体"/>
        <family val="3"/>
        <charset val="134"/>
      </rPr>
      <t>棋盘山</t>
    </r>
    <phoneticPr fontId="1" type="noConversion"/>
  </si>
  <si>
    <r>
      <rPr>
        <sz val="11"/>
        <color theme="1"/>
        <rFont val="宋体"/>
        <family val="3"/>
        <charset val="134"/>
      </rPr>
      <t>羊场至冯家冲</t>
    </r>
    <phoneticPr fontId="1" type="noConversion"/>
  </si>
  <si>
    <r>
      <rPr>
        <sz val="11"/>
        <color theme="1"/>
        <rFont val="宋体"/>
        <family val="3"/>
        <charset val="134"/>
      </rPr>
      <t>六组仓库至江家湾</t>
    </r>
    <phoneticPr fontId="1" type="noConversion"/>
  </si>
  <si>
    <r>
      <rPr>
        <sz val="11"/>
        <color theme="1"/>
        <rFont val="宋体"/>
        <family val="3"/>
        <charset val="134"/>
      </rPr>
      <t>王店</t>
    </r>
    <phoneticPr fontId="1" type="noConversion"/>
  </si>
  <si>
    <r>
      <rPr>
        <sz val="11"/>
        <color theme="1"/>
        <rFont val="宋体"/>
        <family val="3"/>
        <charset val="134"/>
      </rPr>
      <t>裤子堰至大冲</t>
    </r>
    <phoneticPr fontId="1" type="noConversion"/>
  </si>
  <si>
    <r>
      <rPr>
        <sz val="11"/>
        <color theme="1"/>
        <rFont val="宋体"/>
        <family val="3"/>
        <charset val="134"/>
      </rPr>
      <t>白庙</t>
    </r>
    <phoneticPr fontId="1" type="noConversion"/>
  </si>
  <si>
    <r>
      <rPr>
        <sz val="11"/>
        <color theme="1"/>
        <rFont val="宋体"/>
        <family val="3"/>
        <charset val="134"/>
      </rPr>
      <t>九组至庹家咀</t>
    </r>
    <phoneticPr fontId="1" type="noConversion"/>
  </si>
  <si>
    <r>
      <rPr>
        <sz val="11"/>
        <color theme="1"/>
        <rFont val="宋体"/>
        <family val="3"/>
        <charset val="134"/>
      </rPr>
      <t>谢店村</t>
    </r>
    <phoneticPr fontId="1" type="noConversion"/>
  </si>
  <si>
    <r>
      <rPr>
        <sz val="11"/>
        <color theme="1"/>
        <rFont val="宋体"/>
        <family val="3"/>
        <charset val="134"/>
      </rPr>
      <t>桐林湾至十九山</t>
    </r>
    <phoneticPr fontId="1" type="noConversion"/>
  </si>
  <si>
    <r>
      <rPr>
        <sz val="11"/>
        <color theme="1"/>
        <rFont val="宋体"/>
        <family val="3"/>
        <charset val="134"/>
      </rPr>
      <t>乔麦河</t>
    </r>
    <phoneticPr fontId="1" type="noConversion"/>
  </si>
  <si>
    <r>
      <rPr>
        <sz val="11"/>
        <color theme="1"/>
        <rFont val="宋体"/>
        <family val="3"/>
        <charset val="134"/>
      </rPr>
      <t>八角冲至猴子垭</t>
    </r>
    <phoneticPr fontId="1" type="noConversion"/>
  </si>
  <si>
    <r>
      <rPr>
        <sz val="11"/>
        <color theme="1"/>
        <rFont val="宋体"/>
        <family val="3"/>
        <charset val="134"/>
      </rPr>
      <t>八角冲至巫山学校岗</t>
    </r>
    <phoneticPr fontId="1" type="noConversion"/>
  </si>
  <si>
    <r>
      <rPr>
        <sz val="11"/>
        <color theme="1"/>
        <rFont val="宋体"/>
        <family val="3"/>
        <charset val="134"/>
      </rPr>
      <t>揭家垅</t>
    </r>
    <phoneticPr fontId="1" type="noConversion"/>
  </si>
  <si>
    <r>
      <rPr>
        <sz val="11"/>
        <color theme="1"/>
        <rFont val="宋体"/>
        <family val="3"/>
        <charset val="134"/>
      </rPr>
      <t>车河老配电室至大堰冲</t>
    </r>
    <phoneticPr fontId="1" type="noConversion"/>
  </si>
  <si>
    <r>
      <rPr>
        <sz val="11"/>
        <color theme="1"/>
        <rFont val="宋体"/>
        <family val="3"/>
        <charset val="134"/>
      </rPr>
      <t>珠宝山</t>
    </r>
    <phoneticPr fontId="1" type="noConversion"/>
  </si>
  <si>
    <r>
      <rPr>
        <sz val="11"/>
        <color theme="1"/>
        <rFont val="宋体"/>
        <family val="3"/>
        <charset val="134"/>
      </rPr>
      <t>随洛路至坳上</t>
    </r>
    <phoneticPr fontId="1" type="noConversion"/>
  </si>
  <si>
    <r>
      <rPr>
        <sz val="11"/>
        <color theme="1"/>
        <rFont val="宋体"/>
        <family val="3"/>
        <charset val="134"/>
      </rPr>
      <t>枕头寺至黑洼</t>
    </r>
    <phoneticPr fontId="1" type="noConversion"/>
  </si>
  <si>
    <r>
      <rPr>
        <sz val="11"/>
        <color theme="1"/>
        <rFont val="宋体"/>
        <family val="3"/>
        <charset val="134"/>
      </rPr>
      <t>九口堰</t>
    </r>
    <phoneticPr fontId="1" type="noConversion"/>
  </si>
  <si>
    <r>
      <rPr>
        <sz val="11"/>
        <color theme="1"/>
        <rFont val="宋体"/>
        <family val="3"/>
        <charset val="134"/>
      </rPr>
      <t>洛京路至罗什寺</t>
    </r>
    <phoneticPr fontId="1" type="noConversion"/>
  </si>
  <si>
    <r>
      <rPr>
        <sz val="11"/>
        <color theme="1"/>
        <rFont val="宋体"/>
        <family val="3"/>
        <charset val="134"/>
      </rPr>
      <t>拱桥河</t>
    </r>
    <phoneticPr fontId="1" type="noConversion"/>
  </si>
  <si>
    <r>
      <rPr>
        <sz val="11"/>
        <color theme="1"/>
        <rFont val="宋体"/>
        <family val="3"/>
        <charset val="134"/>
      </rPr>
      <t>彭家庙至包家塝</t>
    </r>
    <phoneticPr fontId="1" type="noConversion"/>
  </si>
  <si>
    <r>
      <t>13</t>
    </r>
    <r>
      <rPr>
        <sz val="11"/>
        <color theme="1"/>
        <rFont val="宋体"/>
        <family val="3"/>
        <charset val="134"/>
      </rPr>
      <t>组小陈洼至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3"/>
        <charset val="134"/>
      </rPr>
      <t>组姚家洼</t>
    </r>
    <phoneticPr fontId="1" type="noConversion"/>
  </si>
  <si>
    <r>
      <rPr>
        <sz val="11"/>
        <color theme="1"/>
        <rFont val="宋体"/>
        <family val="3"/>
        <charset val="134"/>
      </rPr>
      <t>姚家寨</t>
    </r>
    <phoneticPr fontId="1" type="noConversion"/>
  </si>
  <si>
    <r>
      <rPr>
        <sz val="11"/>
        <color theme="1"/>
        <rFont val="宋体"/>
        <family val="3"/>
        <charset val="134"/>
      </rPr>
      <t>杨家湾至桃树湾</t>
    </r>
    <phoneticPr fontId="1" type="noConversion"/>
  </si>
  <si>
    <r>
      <rPr>
        <sz val="11"/>
        <color theme="1"/>
        <rFont val="宋体"/>
        <family val="3"/>
        <charset val="134"/>
      </rPr>
      <t>中间冲至张家洼</t>
    </r>
    <phoneticPr fontId="1" type="noConversion"/>
  </si>
  <si>
    <r>
      <rPr>
        <sz val="11"/>
        <color theme="1"/>
        <rFont val="宋体"/>
        <family val="3"/>
        <charset val="134"/>
      </rPr>
      <t>梁存岗至二方洼</t>
    </r>
    <phoneticPr fontId="1" type="noConversion"/>
  </si>
  <si>
    <r>
      <rPr>
        <sz val="11"/>
        <color theme="1"/>
        <rFont val="宋体"/>
        <family val="3"/>
        <charset val="134"/>
      </rPr>
      <t>神龙寨</t>
    </r>
    <phoneticPr fontId="1" type="noConversion"/>
  </si>
  <si>
    <r>
      <rPr>
        <sz val="11"/>
        <color theme="1"/>
        <rFont val="宋体"/>
        <family val="3"/>
        <charset val="134"/>
      </rPr>
      <t>枣树岗至柿子树洼</t>
    </r>
    <phoneticPr fontId="1" type="noConversion"/>
  </si>
  <si>
    <t>钰山</t>
    <phoneticPr fontId="1" type="noConversion"/>
  </si>
  <si>
    <r>
      <rPr>
        <sz val="11"/>
        <color theme="1"/>
        <rFont val="宋体"/>
        <family val="3"/>
        <charset val="134"/>
      </rPr>
      <t>小河坎桥至溳潭岗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组河边</t>
    </r>
    <phoneticPr fontId="1" type="noConversion"/>
  </si>
  <si>
    <r>
      <rPr>
        <sz val="11"/>
        <color theme="1"/>
        <rFont val="宋体"/>
        <family val="3"/>
        <charset val="134"/>
      </rPr>
      <t>麦林岗</t>
    </r>
    <phoneticPr fontId="1" type="noConversion"/>
  </si>
  <si>
    <r>
      <t>8</t>
    </r>
    <r>
      <rPr>
        <sz val="11"/>
        <color theme="1"/>
        <rFont val="宋体"/>
        <family val="3"/>
        <charset val="134"/>
      </rPr>
      <t>组村主路至大湾</t>
    </r>
    <phoneticPr fontId="1" type="noConversion"/>
  </si>
  <si>
    <r>
      <rPr>
        <sz val="11"/>
        <color theme="1"/>
        <rFont val="宋体"/>
        <family val="3"/>
        <charset val="134"/>
      </rPr>
      <t>淅孛路至杨家咀</t>
    </r>
    <phoneticPr fontId="1" type="noConversion"/>
  </si>
  <si>
    <r>
      <rPr>
        <sz val="11"/>
        <color theme="1"/>
        <rFont val="宋体"/>
        <family val="3"/>
        <charset val="134"/>
      </rPr>
      <t>严家畈</t>
    </r>
    <phoneticPr fontId="1" type="noConversion"/>
  </si>
  <si>
    <r>
      <rPr>
        <sz val="11"/>
        <color theme="1"/>
        <rFont val="宋体"/>
        <family val="3"/>
        <charset val="134"/>
      </rPr>
      <t>淅孛路至杨家湾</t>
    </r>
    <phoneticPr fontId="1" type="noConversion"/>
  </si>
  <si>
    <r>
      <rPr>
        <sz val="11"/>
        <color theme="1"/>
        <rFont val="宋体"/>
        <family val="3"/>
        <charset val="134"/>
      </rPr>
      <t>淅孛路至肖芳湾</t>
    </r>
    <phoneticPr fontId="1" type="noConversion"/>
  </si>
  <si>
    <r>
      <rPr>
        <sz val="11"/>
        <color theme="1"/>
        <rFont val="宋体"/>
        <family val="3"/>
        <charset val="134"/>
      </rPr>
      <t>杜家冲</t>
    </r>
    <phoneticPr fontId="1" type="noConversion"/>
  </si>
  <si>
    <r>
      <t>3</t>
    </r>
    <r>
      <rPr>
        <sz val="11"/>
        <color theme="1"/>
        <rFont val="宋体"/>
        <family val="3"/>
        <charset val="134"/>
      </rPr>
      <t>组新湾至大比角</t>
    </r>
    <phoneticPr fontId="1" type="noConversion"/>
  </si>
  <si>
    <r>
      <rPr>
        <sz val="11"/>
        <color theme="1"/>
        <rFont val="宋体"/>
        <family val="3"/>
        <charset val="134"/>
      </rPr>
      <t>府洛路至刘家咀</t>
    </r>
    <phoneticPr fontId="1" type="noConversion"/>
  </si>
  <si>
    <r>
      <rPr>
        <sz val="11"/>
        <color theme="1"/>
        <rFont val="宋体"/>
        <family val="3"/>
        <charset val="134"/>
      </rPr>
      <t>段家岗</t>
    </r>
    <phoneticPr fontId="1" type="noConversion"/>
  </si>
  <si>
    <r>
      <rPr>
        <sz val="11"/>
        <color theme="1"/>
        <rFont val="宋体"/>
        <family val="3"/>
        <charset val="134"/>
      </rPr>
      <t>四组至七组</t>
    </r>
    <phoneticPr fontId="1" type="noConversion"/>
  </si>
  <si>
    <r>
      <rPr>
        <sz val="11"/>
        <color theme="1"/>
        <rFont val="宋体"/>
        <family val="3"/>
        <charset val="134"/>
      </rPr>
      <t>十三组至十七组</t>
    </r>
    <phoneticPr fontId="1" type="noConversion"/>
  </si>
  <si>
    <r>
      <rPr>
        <sz val="11"/>
        <color theme="1"/>
        <rFont val="宋体"/>
        <family val="3"/>
        <charset val="134"/>
      </rPr>
      <t>官堰堤</t>
    </r>
    <phoneticPr fontId="1" type="noConversion"/>
  </si>
  <si>
    <r>
      <rPr>
        <sz val="11"/>
        <color theme="1"/>
        <rFont val="宋体"/>
        <family val="3"/>
        <charset val="134"/>
      </rPr>
      <t>村主公路至邹家湾东</t>
    </r>
    <phoneticPr fontId="1" type="noConversion"/>
  </si>
  <si>
    <r>
      <rPr>
        <sz val="11"/>
        <color theme="1"/>
        <rFont val="宋体"/>
        <family val="3"/>
        <charset val="134"/>
      </rPr>
      <t>叶家东至邹家湾西</t>
    </r>
    <phoneticPr fontId="1" type="noConversion"/>
  </si>
  <si>
    <r>
      <rPr>
        <sz val="11"/>
        <color theme="1"/>
        <rFont val="宋体"/>
        <family val="3"/>
        <charset val="134"/>
      </rPr>
      <t>孔家畈</t>
    </r>
    <phoneticPr fontId="1" type="noConversion"/>
  </si>
  <si>
    <r>
      <rPr>
        <sz val="11"/>
        <color theme="1"/>
        <rFont val="宋体"/>
        <family val="3"/>
        <charset val="134"/>
      </rPr>
      <t>八组水库至七组主公路</t>
    </r>
    <phoneticPr fontId="1" type="noConversion"/>
  </si>
  <si>
    <r>
      <rPr>
        <sz val="11"/>
        <color theme="1"/>
        <rFont val="宋体"/>
        <family val="3"/>
        <charset val="134"/>
      </rPr>
      <t>姜家庙</t>
    </r>
    <phoneticPr fontId="1" type="noConversion"/>
  </si>
  <si>
    <r>
      <rPr>
        <sz val="11"/>
        <color theme="1"/>
        <rFont val="宋体"/>
        <family val="3"/>
        <charset val="134"/>
      </rPr>
      <t>办公室至六组</t>
    </r>
    <phoneticPr fontId="1" type="noConversion"/>
  </si>
  <si>
    <r>
      <rPr>
        <sz val="11"/>
        <color theme="1"/>
        <rFont val="宋体"/>
        <family val="3"/>
        <charset val="134"/>
      </rPr>
      <t>东星村</t>
    </r>
    <phoneticPr fontId="1" type="noConversion"/>
  </si>
  <si>
    <r>
      <rPr>
        <sz val="11"/>
        <color theme="1"/>
        <rFont val="宋体"/>
        <family val="3"/>
        <charset val="134"/>
      </rPr>
      <t>马家塞湾至陈湾</t>
    </r>
    <phoneticPr fontId="1" type="noConversion"/>
  </si>
  <si>
    <r>
      <rPr>
        <sz val="11"/>
        <color theme="1"/>
        <rFont val="宋体"/>
        <family val="3"/>
        <charset val="134"/>
      </rPr>
      <t>新春村</t>
    </r>
    <phoneticPr fontId="1" type="noConversion"/>
  </si>
  <si>
    <r>
      <rPr>
        <sz val="11"/>
        <color theme="1"/>
        <rFont val="宋体"/>
        <family val="3"/>
        <charset val="134"/>
      </rPr>
      <t>村主公路至喻家湾</t>
    </r>
    <phoneticPr fontId="1" type="noConversion"/>
  </si>
  <si>
    <r>
      <rPr>
        <sz val="11"/>
        <color theme="1"/>
        <rFont val="宋体"/>
        <family val="3"/>
        <charset val="134"/>
      </rPr>
      <t>村主公路至胡家湾</t>
    </r>
    <phoneticPr fontId="1" type="noConversion"/>
  </si>
  <si>
    <t>曾都区2019年度农村公路第三批建设计划明细表</t>
    <phoneticPr fontId="1" type="noConversion"/>
  </si>
  <si>
    <t>陆家河大桥三岔口至办公室</t>
    <phoneticPr fontId="1" type="noConversion"/>
  </si>
  <si>
    <t>清筑城</t>
    <phoneticPr fontId="1" type="noConversion"/>
  </si>
  <si>
    <r>
      <t>20</t>
    </r>
    <r>
      <rPr>
        <sz val="11"/>
        <color theme="1"/>
        <rFont val="宋体"/>
        <family val="3"/>
        <charset val="134"/>
      </rPr>
      <t>户</t>
    </r>
    <phoneticPr fontId="1" type="noConversion"/>
  </si>
  <si>
    <t>紫石铺</t>
    <phoneticPr fontId="1" type="noConversion"/>
  </si>
  <si>
    <t>肖家岗至陆肖湾</t>
    <phoneticPr fontId="1" type="noConversion"/>
  </si>
  <si>
    <t>四</t>
    <phoneticPr fontId="1" type="noConversion"/>
  </si>
  <si>
    <t>六</t>
    <phoneticPr fontId="1" type="noConversion"/>
  </si>
  <si>
    <t>七</t>
    <phoneticPr fontId="1" type="noConversion"/>
  </si>
  <si>
    <t>三</t>
    <phoneticPr fontId="1" type="noConversion"/>
  </si>
  <si>
    <t>骆畈</t>
    <phoneticPr fontId="1" type="noConversion"/>
  </si>
  <si>
    <t>洛陨路至上湾新屋咀</t>
    <phoneticPr fontId="1" type="noConversion"/>
  </si>
  <si>
    <t>通村公路</t>
    <phoneticPr fontId="1" type="noConversion"/>
  </si>
  <si>
    <t>乡镇名称</t>
    <phoneticPr fontId="1" type="noConversion"/>
  </si>
  <si>
    <t>行政村名称</t>
    <phoneticPr fontId="1" type="noConversion"/>
  </si>
  <si>
    <t>补助标准（万元/公里）</t>
    <phoneticPr fontId="1" type="noConversion"/>
  </si>
  <si>
    <t>一组至长发湾</t>
  </si>
  <si>
    <t>四组龚家庙至陈湾</t>
  </si>
  <si>
    <t>马果路至七组</t>
  </si>
  <si>
    <t>邱家邦至马果线</t>
  </si>
  <si>
    <t>南烟墩岗至李家湾</t>
  </si>
  <si>
    <t>村四组国丰小学至六组</t>
  </si>
  <si>
    <t>彭湾至邹家路口</t>
  </si>
  <si>
    <t xml:space="preserve">邹湾至毛家棚  </t>
    <phoneticPr fontId="1" type="noConversion"/>
  </si>
  <si>
    <t>马家榨社区</t>
    <phoneticPr fontId="1" type="noConversion"/>
  </si>
  <si>
    <t>南烟墩村</t>
    <phoneticPr fontId="1" type="noConversion"/>
  </si>
  <si>
    <t>北郊办事处</t>
  </si>
  <si>
    <t>南郊办事处</t>
  </si>
  <si>
    <t>通村公路</t>
  </si>
  <si>
    <t>拱桥河村</t>
  </si>
  <si>
    <t>村五组严家洼至小梓树洼</t>
  </si>
  <si>
    <t>包家湾至庙后湾</t>
  </si>
  <si>
    <t>村六组彭家庙至包家塝</t>
  </si>
  <si>
    <t>神龙寨村</t>
  </si>
  <si>
    <t>康家咀至上湾</t>
  </si>
  <si>
    <t>稻场至余家棚子</t>
  </si>
  <si>
    <t>主公路至窑洼</t>
  </si>
  <si>
    <t>紫石铺村</t>
  </si>
  <si>
    <t xml:space="preserve">淅孛路至张家畈 </t>
    <phoneticPr fontId="1" type="noConversion"/>
  </si>
  <si>
    <t xml:space="preserve">淅孛路至黄家湾　 </t>
    <phoneticPr fontId="1" type="noConversion"/>
  </si>
  <si>
    <t>淅孛路至喇叭湾　</t>
    <phoneticPr fontId="1" type="noConversion"/>
  </si>
  <si>
    <t>段家岗村</t>
  </si>
  <si>
    <t>八组至九组</t>
  </si>
  <si>
    <t>九组水库角至伊人岗</t>
  </si>
  <si>
    <t>七组至独湾</t>
  </si>
  <si>
    <t>办公室至染行湾水库角</t>
  </si>
  <si>
    <t>马安哨至彭家老塆</t>
  </si>
  <si>
    <t>金鸡洼至老林场</t>
  </si>
  <si>
    <t>龙高水库至徐家嘴</t>
    <phoneticPr fontId="1" type="noConversion"/>
  </si>
  <si>
    <t>龙高水库至竹林洼</t>
    <phoneticPr fontId="1" type="noConversion"/>
  </si>
  <si>
    <t>张家洼至徐家嘴</t>
    <phoneticPr fontId="1" type="noConversion"/>
  </si>
  <si>
    <t>肖家龙至松树洼</t>
    <phoneticPr fontId="1" type="noConversion"/>
  </si>
  <si>
    <t>四方洼至陈家冲</t>
    <phoneticPr fontId="1" type="noConversion"/>
  </si>
  <si>
    <t>村办公室至陈家台子</t>
    <phoneticPr fontId="1" type="noConversion"/>
  </si>
  <si>
    <t>主路至七组</t>
    <phoneticPr fontId="1" type="noConversion"/>
  </si>
  <si>
    <t>六组至三屋湾</t>
    <phoneticPr fontId="1" type="noConversion"/>
  </si>
  <si>
    <t>黑石嘴至代家湾</t>
    <phoneticPr fontId="1" type="noConversion"/>
  </si>
  <si>
    <t>五组至石场</t>
    <phoneticPr fontId="1" type="noConversion"/>
  </si>
  <si>
    <t>五组至桃源河</t>
    <phoneticPr fontId="1" type="noConversion"/>
  </si>
  <si>
    <t>老窝冲至三组</t>
    <phoneticPr fontId="1" type="noConversion"/>
  </si>
  <si>
    <t>石洼至王凤线</t>
    <phoneticPr fontId="1" type="noConversion"/>
  </si>
  <si>
    <t>怡和路居委会</t>
    <phoneticPr fontId="1" type="noConversion"/>
  </si>
  <si>
    <t>杨家冲至郭龙洼</t>
    <phoneticPr fontId="1" type="noConversion"/>
  </si>
  <si>
    <t>杨家冲至小冲</t>
    <phoneticPr fontId="1" type="noConversion"/>
  </si>
  <si>
    <t>野猪洼至王家洼</t>
    <phoneticPr fontId="1" type="noConversion"/>
  </si>
  <si>
    <t>桐木冲口至桐木冲尾</t>
    <phoneticPr fontId="1" type="noConversion"/>
  </si>
  <si>
    <t>何店镇</t>
  </si>
  <si>
    <t>三岔湖村</t>
  </si>
  <si>
    <t>徐家湾至新农村</t>
    <phoneticPr fontId="1" type="noConversion"/>
  </si>
  <si>
    <t>新农村至竹林湾</t>
    <phoneticPr fontId="1" type="noConversion"/>
  </si>
  <si>
    <t>办公室至旺湾</t>
    <phoneticPr fontId="1" type="noConversion"/>
  </si>
  <si>
    <t>白庙村</t>
  </si>
  <si>
    <t>黄家浅至石家庄</t>
    <phoneticPr fontId="1" type="noConversion"/>
  </si>
  <si>
    <t>五方堰至青砖老湾</t>
  </si>
  <si>
    <t>汪谌村</t>
  </si>
  <si>
    <t>三组杨堰堤至六间屋</t>
  </si>
  <si>
    <t>一组至任家冲</t>
    <phoneticPr fontId="1" type="noConversion"/>
  </si>
  <si>
    <t>二组代销店至麻竹高速</t>
  </si>
  <si>
    <t>王店村</t>
  </si>
  <si>
    <t>佘家塆至唐湾</t>
  </si>
  <si>
    <t>唐湾至何柳路</t>
  </si>
  <si>
    <t>桂华村</t>
  </si>
  <si>
    <t xml:space="preserve">板南岗至九组 </t>
    <phoneticPr fontId="1" type="noConversion"/>
  </si>
  <si>
    <t xml:space="preserve">曹湾至腊树湾 </t>
    <phoneticPr fontId="1" type="noConversion"/>
  </si>
  <si>
    <t>腊树湾至任家咀</t>
    <phoneticPr fontId="1" type="noConversion"/>
  </si>
  <si>
    <t xml:space="preserve">中湾至拐椒树湾 </t>
    <phoneticPr fontId="1" type="noConversion"/>
  </si>
  <si>
    <t>淅河镇</t>
  </si>
  <si>
    <t>邵家岗村</t>
  </si>
  <si>
    <t>五组至村委会</t>
  </si>
  <si>
    <t xml:space="preserve">新农村至十一组 </t>
    <phoneticPr fontId="1" type="noConversion"/>
  </si>
  <si>
    <t xml:space="preserve">九组至国道  </t>
    <phoneticPr fontId="1" type="noConversion"/>
  </si>
  <si>
    <t>长岭村</t>
    <phoneticPr fontId="1" type="noConversion"/>
  </si>
  <si>
    <t>长岭村至长白路</t>
    <phoneticPr fontId="1" type="noConversion"/>
  </si>
  <si>
    <t>双寺村</t>
    <phoneticPr fontId="1" type="noConversion"/>
  </si>
  <si>
    <t>府河镇</t>
    <phoneticPr fontId="1" type="noConversion"/>
  </si>
  <si>
    <t>官堰堤村</t>
  </si>
  <si>
    <t>姚家寨村</t>
  </si>
  <si>
    <t>冯家畈村</t>
  </si>
  <si>
    <t>四五咀村</t>
  </si>
  <si>
    <t>沙门铺村</t>
    <phoneticPr fontId="1" type="noConversion"/>
  </si>
  <si>
    <t>洛阳镇</t>
    <phoneticPr fontId="1" type="noConversion"/>
  </si>
  <si>
    <t>珠宝山村</t>
    <phoneticPr fontId="1" type="noConversion"/>
  </si>
  <si>
    <t>骆家畈村</t>
    <phoneticPr fontId="1" type="noConversion"/>
  </si>
  <si>
    <t>高坡桠至八角树</t>
    <phoneticPr fontId="1" type="noConversion"/>
  </si>
  <si>
    <t>荒场至八角树</t>
    <phoneticPr fontId="1" type="noConversion"/>
  </si>
  <si>
    <t>寒风垭至高铁桥</t>
    <phoneticPr fontId="1" type="noConversion"/>
  </si>
  <si>
    <t>刘家土城村</t>
    <phoneticPr fontId="1" type="noConversion"/>
  </si>
  <si>
    <t>万店镇</t>
  </si>
  <si>
    <t>万店居委会</t>
  </si>
  <si>
    <t>杨万线至老街</t>
  </si>
  <si>
    <t>万店居委会至老街</t>
  </si>
  <si>
    <t>小河沟村</t>
  </si>
  <si>
    <t>十角堰至刘家湾</t>
  </si>
  <si>
    <t>高庙村</t>
  </si>
  <si>
    <t>杨家湾至钦家湾</t>
  </si>
  <si>
    <t>三组泵站至袁墙湾</t>
  </si>
  <si>
    <t>石桥村</t>
  </si>
  <si>
    <t>白家洼至藕堰</t>
  </si>
  <si>
    <t>兴隆村</t>
  </si>
  <si>
    <t>大堰角至金家湾</t>
  </si>
  <si>
    <t>泉水寺村</t>
  </si>
  <si>
    <t>岭上湾至谌家岭</t>
  </si>
  <si>
    <t>下岭上湾至板栗园</t>
  </si>
  <si>
    <t xml:space="preserve">2020年12月31日 </t>
    <phoneticPr fontId="1" type="noConversion"/>
  </si>
  <si>
    <t>南郊办事处</t>
    <phoneticPr fontId="1" type="noConversion"/>
  </si>
  <si>
    <t>分乡镇小计</t>
    <phoneticPr fontId="1" type="noConversion"/>
  </si>
  <si>
    <t>何店镇</t>
    <phoneticPr fontId="1" type="noConversion"/>
  </si>
  <si>
    <t>淅河镇</t>
    <phoneticPr fontId="1" type="noConversion"/>
  </si>
  <si>
    <t>万店镇</t>
    <phoneticPr fontId="1" type="noConversion"/>
  </si>
  <si>
    <t>计划建设里程  （公里）</t>
    <phoneticPr fontId="1" type="noConversion"/>
  </si>
  <si>
    <t>曾都区2020年通村公路建设计划明细表</t>
    <phoneticPr fontId="1" type="noConversion"/>
  </si>
  <si>
    <t>王局长</t>
    <phoneticPr fontId="1" type="noConversion"/>
  </si>
  <si>
    <t>刘局长</t>
    <phoneticPr fontId="1" type="noConversion"/>
  </si>
  <si>
    <t>区民政局邹局长</t>
    <phoneticPr fontId="1" type="noConversion"/>
  </si>
  <si>
    <t>李西平</t>
    <phoneticPr fontId="1" type="noConversion"/>
  </si>
  <si>
    <t>市人大王洪江</t>
    <phoneticPr fontId="1" type="noConversion"/>
  </si>
  <si>
    <t>北郊王书记</t>
    <phoneticPr fontId="1" type="noConversion"/>
  </si>
  <si>
    <t>秦南平</t>
    <phoneticPr fontId="1" type="noConversion"/>
  </si>
  <si>
    <t>区扶贫办</t>
    <phoneticPr fontId="1" type="noConversion"/>
  </si>
  <si>
    <t>区招商局</t>
    <phoneticPr fontId="1" type="noConversion"/>
  </si>
  <si>
    <t>区人大王新光</t>
    <phoneticPr fontId="1" type="noConversion"/>
  </si>
  <si>
    <t>区政府办</t>
    <phoneticPr fontId="1" type="noConversion"/>
  </si>
  <si>
    <t>市纪委驻点村</t>
    <phoneticPr fontId="1" type="noConversion"/>
  </si>
  <si>
    <t>谢万国</t>
    <phoneticPr fontId="1" type="noConversion"/>
  </si>
  <si>
    <t>附件2：</t>
    <phoneticPr fontId="1" type="noConversion"/>
  </si>
  <si>
    <t>贫困村</t>
    <phoneticPr fontId="1" type="noConversion"/>
  </si>
  <si>
    <t>庙湾至淅孛路</t>
  </si>
  <si>
    <t>一组至六组三岔路口</t>
    <phoneticPr fontId="1" type="noConversion"/>
  </si>
  <si>
    <t>松林岗至上张家冲</t>
    <phoneticPr fontId="1" type="noConversion"/>
  </si>
  <si>
    <t>閤家河村</t>
    <phoneticPr fontId="1" type="noConversion"/>
  </si>
  <si>
    <t>台子湾至桂华园</t>
    <phoneticPr fontId="1" type="noConversion"/>
  </si>
  <si>
    <t>2020年12月32日</t>
  </si>
  <si>
    <t>夏猛</t>
    <phoneticPr fontId="1" type="noConversion"/>
  </si>
  <si>
    <t>村办公室至龚家塆</t>
  </si>
  <si>
    <t xml:space="preserve">随安路至龚家湾 </t>
    <phoneticPr fontId="1" type="noConversion"/>
  </si>
  <si>
    <t>桥塆至晾干冲</t>
    <phoneticPr fontId="1" type="noConversion"/>
  </si>
  <si>
    <t>市高新区</t>
    <phoneticPr fontId="1" type="noConversion"/>
  </si>
  <si>
    <t>寨湾社区</t>
    <phoneticPr fontId="1" type="noConversion"/>
  </si>
  <si>
    <t>鹿鹤大道至寨湾社区</t>
    <phoneticPr fontId="1" type="noConversion"/>
  </si>
  <si>
    <t>寨湾社区居民点至娘子坡</t>
    <phoneticPr fontId="1" type="noConversion"/>
  </si>
  <si>
    <t>2020年12月31日</t>
  </si>
  <si>
    <t>星光社区</t>
    <phoneticPr fontId="1" type="noConversion"/>
  </si>
  <si>
    <t>三一六至苹果园</t>
    <phoneticPr fontId="1" type="noConversion"/>
  </si>
  <si>
    <t>黄湾至桃园路</t>
    <phoneticPr fontId="1" type="noConversion"/>
  </si>
  <si>
    <t>九间屋村</t>
  </si>
  <si>
    <t>双寺村</t>
  </si>
  <si>
    <t>前进社区</t>
  </si>
  <si>
    <t>府河镇</t>
  </si>
  <si>
    <t>乔麦河村</t>
  </si>
  <si>
    <t>怡和路居委会</t>
  </si>
  <si>
    <t>珠宝山村</t>
  </si>
  <si>
    <t>君子山村</t>
  </si>
  <si>
    <t>九组联通铁塔至王家独屋</t>
  </si>
  <si>
    <t>口六斗至蔡家岗</t>
  </si>
  <si>
    <t>吕小磊至蔡小星</t>
  </si>
  <si>
    <t>液化气站至小卖部</t>
  </si>
  <si>
    <t>封明书住房至门口大堰</t>
  </si>
  <si>
    <t>门口大堰至余家独屋</t>
  </si>
  <si>
    <t>十五组通组路至蒋家独屋</t>
  </si>
  <si>
    <t>马家榨社区</t>
  </si>
  <si>
    <t>磙山村</t>
  </si>
  <si>
    <t>三组主路至瑶湾</t>
  </si>
  <si>
    <t>邱家老湾至龙湾</t>
  </si>
  <si>
    <t>四组青砖湾至上湾</t>
  </si>
  <si>
    <t>卢家老湾至配电室</t>
  </si>
  <si>
    <t>五组至锅厂小区</t>
  </si>
  <si>
    <t>涢水办事处</t>
    <phoneticPr fontId="1" type="noConversion"/>
  </si>
  <si>
    <t>一组小黄家楼至六组光四湾</t>
  </si>
  <si>
    <t>G240至十二组咀子湾</t>
  </si>
  <si>
    <t>五组通村公路至老垱堰段</t>
  </si>
  <si>
    <t>四组贺家祠前山至五组白腊口山脚</t>
  </si>
  <si>
    <t>新东村</t>
  </si>
  <si>
    <t>高庙村</t>
    <phoneticPr fontId="1" type="noConversion"/>
  </si>
  <si>
    <t>棋盘山村</t>
  </si>
  <si>
    <t>后紫山冲麻地塆至香铺湾</t>
  </si>
  <si>
    <t>四组至吴家老湾</t>
  </si>
  <si>
    <t>王家湾至小杨家湾</t>
  </si>
  <si>
    <t>谌家岭</t>
    <phoneticPr fontId="1" type="noConversion"/>
  </si>
  <si>
    <t>骆家河村</t>
  </si>
  <si>
    <t>府河二幼至府洛路</t>
  </si>
  <si>
    <t>高小至府洛路</t>
  </si>
  <si>
    <t>原五组至吃水堰</t>
  </si>
  <si>
    <t>淅孛路至马鞍俏湾</t>
  </si>
  <si>
    <t>淅孛路至杨树湾</t>
  </si>
  <si>
    <t>麦林岗村</t>
  </si>
  <si>
    <t>1组江家洼至黄家洼</t>
  </si>
  <si>
    <t>2组李家湾至麦林岗</t>
  </si>
  <si>
    <t>6组淅孛路至五肖湾</t>
  </si>
  <si>
    <t>8组上王家冲至桂花树湾</t>
  </si>
  <si>
    <t>八组杨家咀到桂花树湾</t>
  </si>
  <si>
    <t>冯家冲前至石子岗</t>
  </si>
  <si>
    <t>钰山村</t>
  </si>
  <si>
    <t>15组陈家岗至吴湾</t>
  </si>
  <si>
    <t>建材厂至桐木冲</t>
  </si>
  <si>
    <t>七组高铁至黄家洼稻场</t>
  </si>
  <si>
    <t>杨家塝至周家冲</t>
  </si>
  <si>
    <t>随安路至谢家冲</t>
  </si>
  <si>
    <t>毛草洼拱桥至杨家冲</t>
  </si>
  <si>
    <t>三组路口至周家洼山岗</t>
  </si>
  <si>
    <t>九组中堰口至朱家湾北</t>
  </si>
  <si>
    <t>九组干挡口至黄洼岗</t>
  </si>
  <si>
    <t>十组新堰口至石板河</t>
  </si>
  <si>
    <t>易家湾村</t>
    <phoneticPr fontId="1" type="noConversion"/>
  </si>
  <si>
    <t>余家畈村</t>
  </si>
  <si>
    <t>6组至红灯村</t>
  </si>
  <si>
    <t>11组至4组</t>
  </si>
  <si>
    <t>大庙村</t>
  </si>
  <si>
    <t>一组至七组</t>
  </si>
  <si>
    <t>主路至四组</t>
  </si>
  <si>
    <t>七组至八组</t>
  </si>
  <si>
    <t>青龙店村</t>
  </si>
  <si>
    <t>张湾咀至燕子冲</t>
  </si>
  <si>
    <t>垭子湾路口至冷晶洼</t>
  </si>
  <si>
    <t>路口至鲁家冲</t>
  </si>
  <si>
    <t>长岭岗路口至雷正华屋北头</t>
  </si>
  <si>
    <t>兴建村</t>
  </si>
  <si>
    <t>新建至十二组</t>
    <phoneticPr fontId="1" type="noConversion"/>
  </si>
  <si>
    <t>一组至解湾</t>
    <phoneticPr fontId="1" type="noConversion"/>
  </si>
  <si>
    <t>十一组至刘关路</t>
    <phoneticPr fontId="1" type="noConversion"/>
  </si>
  <si>
    <t>磙山至十组</t>
    <phoneticPr fontId="1" type="noConversion"/>
  </si>
  <si>
    <t>磙山至十一组</t>
    <phoneticPr fontId="1" type="noConversion"/>
  </si>
  <si>
    <t>九间屋至四组</t>
    <phoneticPr fontId="1" type="noConversion"/>
  </si>
  <si>
    <t>双寺至十七组</t>
    <phoneticPr fontId="1" type="noConversion"/>
  </si>
  <si>
    <t>曾都区2022年第一批通村公路建设计划明细表</t>
    <phoneticPr fontId="1" type="noConversion"/>
  </si>
  <si>
    <t>顾家河盘龙塆桥至群英山何花路</t>
    <phoneticPr fontId="1" type="noConversion"/>
  </si>
  <si>
    <t>前进社区</t>
    <phoneticPr fontId="1" type="noConversion"/>
  </si>
  <si>
    <t>前一线至邱湾</t>
    <phoneticPr fontId="1" type="noConversion"/>
  </si>
  <si>
    <t>王店至佘家沟</t>
    <phoneticPr fontId="1" type="noConversion"/>
  </si>
  <si>
    <t>十四组渠道堤至双堰洼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</si>
</sst>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0.0"/>
    <numFmt numFmtId="178" formatCode="yyyy&quot;年&quot;m&quot;月&quot;d&quot;日&quot;;@"/>
  </numFmts>
  <fonts count="2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黑体"/>
      <family val="3"/>
      <charset val="134"/>
    </font>
    <font>
      <b/>
      <sz val="11"/>
      <color theme="1"/>
      <name val="Times New Roman"/>
      <family val="1"/>
    </font>
    <font>
      <b/>
      <sz val="20"/>
      <color theme="1"/>
      <name val="黑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ajor"/>
    </font>
    <font>
      <sz val="11"/>
      <color theme="1"/>
      <name val="宋体"/>
      <family val="1"/>
      <charset val="134"/>
    </font>
    <font>
      <sz val="11"/>
      <name val="Times New Roman"/>
      <family val="1"/>
    </font>
    <font>
      <sz val="11"/>
      <name val="宋体"/>
      <family val="1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1"/>
      <charset val="134"/>
    </font>
    <font>
      <b/>
      <sz val="10"/>
      <color theme="1"/>
      <name val="Times New Roman"/>
      <family val="1"/>
    </font>
    <font>
      <b/>
      <sz val="10"/>
      <name val="宋体"/>
      <family val="1"/>
      <charset val="134"/>
    </font>
    <font>
      <b/>
      <sz val="10"/>
      <name val="Times New Roman"/>
      <family val="1"/>
    </font>
    <font>
      <sz val="11"/>
      <color rgb="FFFF0000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178" fontId="13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24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zoomScale="85" zoomScaleNormal="85" workbookViewId="0">
      <selection activeCell="F11" sqref="F11"/>
    </sheetView>
  </sheetViews>
  <sheetFormatPr defaultColWidth="8.88671875" defaultRowHeight="13.8" x14ac:dyDescent="0.25"/>
  <cols>
    <col min="1" max="1" width="5.6640625" style="1" customWidth="1"/>
    <col min="2" max="2" width="12.6640625" style="1" customWidth="1"/>
    <col min="3" max="3" width="10.6640625" style="1" customWidth="1"/>
    <col min="4" max="4" width="25.6640625" style="1" customWidth="1"/>
    <col min="5" max="8" width="9.6640625" style="1" customWidth="1"/>
    <col min="9" max="11" width="10.6640625" style="1" customWidth="1"/>
    <col min="12" max="16384" width="8.88671875" style="1"/>
  </cols>
  <sheetData>
    <row r="1" spans="1:11" ht="35.1" customHeight="1" x14ac:dyDescent="0.25">
      <c r="A1" s="78" t="s">
        <v>90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2" customFormat="1" ht="45" customHeight="1" x14ac:dyDescent="0.25">
      <c r="A2" s="4" t="s">
        <v>12</v>
      </c>
      <c r="B2" s="4" t="s">
        <v>13</v>
      </c>
      <c r="C2" s="4" t="s">
        <v>14</v>
      </c>
      <c r="D2" s="4" t="s">
        <v>15</v>
      </c>
      <c r="E2" s="4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</row>
    <row r="3" spans="1:11" s="2" customFormat="1" ht="21.9" customHeight="1" x14ac:dyDescent="0.25">
      <c r="A3" s="6"/>
      <c r="B3" s="6"/>
      <c r="C3" s="6"/>
      <c r="D3" s="4" t="s">
        <v>11</v>
      </c>
      <c r="E3" s="4"/>
      <c r="F3" s="4">
        <f>F4+F7+F12+F23+F29+F50+F52</f>
        <v>33.319999999999993</v>
      </c>
      <c r="G3" s="4"/>
      <c r="H3" s="4"/>
      <c r="I3" s="4">
        <f t="shared" ref="I3" si="0">I4+I7+I12+I23+I29+I50+I52</f>
        <v>599.76</v>
      </c>
      <c r="J3" s="4"/>
      <c r="K3" s="4"/>
    </row>
    <row r="4" spans="1:11" s="3" customFormat="1" ht="21.9" customHeight="1" x14ac:dyDescent="0.25">
      <c r="A4" s="4" t="s">
        <v>3</v>
      </c>
      <c r="B4" s="4" t="s">
        <v>4</v>
      </c>
      <c r="C4" s="4"/>
      <c r="D4" s="4"/>
      <c r="E4" s="4"/>
      <c r="F4" s="4">
        <f>F5+F6</f>
        <v>0.8</v>
      </c>
      <c r="G4" s="4"/>
      <c r="H4" s="4"/>
      <c r="I4" s="4">
        <f t="shared" ref="I4" si="1">I5+I6</f>
        <v>14.399999999999999</v>
      </c>
      <c r="J4" s="4"/>
      <c r="K4" s="4"/>
    </row>
    <row r="5" spans="1:11" ht="21.9" customHeight="1" x14ac:dyDescent="0.25">
      <c r="A5" s="7">
        <v>1</v>
      </c>
      <c r="B5" s="7"/>
      <c r="C5" s="7" t="s">
        <v>23</v>
      </c>
      <c r="D5" s="11" t="s">
        <v>24</v>
      </c>
      <c r="E5" s="7" t="s">
        <v>25</v>
      </c>
      <c r="F5" s="7">
        <v>0.5</v>
      </c>
      <c r="G5" s="7">
        <v>3.5</v>
      </c>
      <c r="H5" s="7">
        <v>18</v>
      </c>
      <c r="I5" s="7">
        <f>H5*F5</f>
        <v>9</v>
      </c>
      <c r="J5" s="8">
        <v>43768</v>
      </c>
      <c r="K5" s="7"/>
    </row>
    <row r="6" spans="1:11" ht="21.9" customHeight="1" x14ac:dyDescent="0.25">
      <c r="A6" s="7">
        <v>2</v>
      </c>
      <c r="B6" s="7"/>
      <c r="C6" s="7" t="s">
        <v>23</v>
      </c>
      <c r="D6" s="11" t="s">
        <v>26</v>
      </c>
      <c r="E6" s="7" t="s">
        <v>25</v>
      </c>
      <c r="F6" s="7">
        <v>0.3</v>
      </c>
      <c r="G6" s="7">
        <v>3.5</v>
      </c>
      <c r="H6" s="7">
        <v>18</v>
      </c>
      <c r="I6" s="7">
        <f>H6*F6</f>
        <v>5.3999999999999995</v>
      </c>
      <c r="J6" s="8">
        <v>43768</v>
      </c>
      <c r="K6" s="7"/>
    </row>
    <row r="7" spans="1:11" s="3" customFormat="1" ht="21.9" customHeight="1" x14ac:dyDescent="0.25">
      <c r="A7" s="4" t="s">
        <v>0</v>
      </c>
      <c r="B7" s="4" t="s">
        <v>1</v>
      </c>
      <c r="C7" s="4"/>
      <c r="D7" s="4"/>
      <c r="E7" s="4"/>
      <c r="F7" s="4">
        <f>F8+F9+F10+F11</f>
        <v>4.149</v>
      </c>
      <c r="G7" s="4"/>
      <c r="H7" s="4"/>
      <c r="I7" s="4">
        <f t="shared" ref="I7" si="2">I8+I9+I10+I11</f>
        <v>74.682000000000002</v>
      </c>
      <c r="J7" s="9"/>
      <c r="K7" s="4"/>
    </row>
    <row r="8" spans="1:11" ht="21.9" customHeight="1" x14ac:dyDescent="0.25">
      <c r="A8" s="7">
        <v>1</v>
      </c>
      <c r="B8" s="7"/>
      <c r="C8" s="7" t="s">
        <v>27</v>
      </c>
      <c r="D8" s="11" t="s">
        <v>28</v>
      </c>
      <c r="E8" s="7" t="s">
        <v>25</v>
      </c>
      <c r="F8" s="7">
        <v>0.81899999999999995</v>
      </c>
      <c r="G8" s="7">
        <v>3.5</v>
      </c>
      <c r="H8" s="7">
        <v>18</v>
      </c>
      <c r="I8" s="7">
        <f t="shared" ref="I8:I54" si="3">H8*F8</f>
        <v>14.741999999999999</v>
      </c>
      <c r="J8" s="8">
        <v>43768</v>
      </c>
      <c r="K8" s="7"/>
    </row>
    <row r="9" spans="1:11" ht="21.9" customHeight="1" x14ac:dyDescent="0.25">
      <c r="A9" s="7">
        <v>2</v>
      </c>
      <c r="B9" s="7"/>
      <c r="C9" s="7" t="s">
        <v>29</v>
      </c>
      <c r="D9" s="11" t="s">
        <v>30</v>
      </c>
      <c r="E9" s="7" t="s">
        <v>25</v>
      </c>
      <c r="F9" s="7">
        <v>0.37</v>
      </c>
      <c r="G9" s="7">
        <v>3.5</v>
      </c>
      <c r="H9" s="7">
        <v>18</v>
      </c>
      <c r="I9" s="7">
        <f t="shared" si="3"/>
        <v>6.66</v>
      </c>
      <c r="J9" s="8">
        <v>43768</v>
      </c>
      <c r="K9" s="7"/>
    </row>
    <row r="10" spans="1:11" ht="21.9" customHeight="1" x14ac:dyDescent="0.25">
      <c r="A10" s="7">
        <v>3</v>
      </c>
      <c r="B10" s="7"/>
      <c r="C10" s="7" t="s">
        <v>29</v>
      </c>
      <c r="D10" s="11" t="s">
        <v>31</v>
      </c>
      <c r="E10" s="7" t="s">
        <v>25</v>
      </c>
      <c r="F10" s="7">
        <v>0.54</v>
      </c>
      <c r="G10" s="7">
        <v>3.5</v>
      </c>
      <c r="H10" s="7">
        <v>18</v>
      </c>
      <c r="I10" s="7">
        <f t="shared" si="3"/>
        <v>9.7200000000000006</v>
      </c>
      <c r="J10" s="8">
        <v>43768</v>
      </c>
      <c r="K10" s="7"/>
    </row>
    <row r="11" spans="1:11" ht="21.9" customHeight="1" x14ac:dyDescent="0.25">
      <c r="A11" s="7">
        <v>4</v>
      </c>
      <c r="B11" s="7"/>
      <c r="C11" s="7" t="s">
        <v>32</v>
      </c>
      <c r="D11" s="12" t="s">
        <v>91</v>
      </c>
      <c r="E11" s="7" t="s">
        <v>25</v>
      </c>
      <c r="F11" s="7">
        <v>2.42</v>
      </c>
      <c r="G11" s="7">
        <v>3.5</v>
      </c>
      <c r="H11" s="7">
        <v>18</v>
      </c>
      <c r="I11" s="7">
        <f t="shared" si="3"/>
        <v>43.56</v>
      </c>
      <c r="J11" s="8">
        <v>43768</v>
      </c>
      <c r="K11" s="7"/>
    </row>
    <row r="12" spans="1:11" s="3" customFormat="1" ht="21.9" customHeight="1" x14ac:dyDescent="0.25">
      <c r="A12" s="4" t="s">
        <v>99</v>
      </c>
      <c r="B12" s="4" t="s">
        <v>5</v>
      </c>
      <c r="C12" s="4"/>
      <c r="D12" s="4"/>
      <c r="E12" s="4"/>
      <c r="F12" s="4">
        <f>SUM(F13:F22)</f>
        <v>9.4239999999999995</v>
      </c>
      <c r="G12" s="4"/>
      <c r="H12" s="4"/>
      <c r="I12" s="4">
        <f t="shared" ref="I12" si="4">SUM(I13:I22)</f>
        <v>169.63200000000001</v>
      </c>
      <c r="J12" s="9"/>
      <c r="K12" s="4"/>
    </row>
    <row r="13" spans="1:11" ht="21.9" customHeight="1" x14ac:dyDescent="0.25">
      <c r="A13" s="7">
        <v>1</v>
      </c>
      <c r="B13" s="7"/>
      <c r="C13" s="7" t="s">
        <v>33</v>
      </c>
      <c r="D13" s="7" t="s">
        <v>34</v>
      </c>
      <c r="E13" s="7" t="s">
        <v>25</v>
      </c>
      <c r="F13" s="7">
        <v>0.55500000000000005</v>
      </c>
      <c r="G13" s="7">
        <v>3.5</v>
      </c>
      <c r="H13" s="7">
        <v>18</v>
      </c>
      <c r="I13" s="7">
        <f t="shared" si="3"/>
        <v>9.99</v>
      </c>
      <c r="J13" s="8">
        <v>43768</v>
      </c>
      <c r="K13" s="7"/>
    </row>
    <row r="14" spans="1:11" ht="21.9" customHeight="1" x14ac:dyDescent="0.25">
      <c r="A14" s="7">
        <v>2</v>
      </c>
      <c r="B14" s="7"/>
      <c r="C14" s="7" t="s">
        <v>33</v>
      </c>
      <c r="D14" s="7" t="s">
        <v>35</v>
      </c>
      <c r="E14" s="7" t="s">
        <v>25</v>
      </c>
      <c r="F14" s="7">
        <v>1.3</v>
      </c>
      <c r="G14" s="7">
        <v>3.5</v>
      </c>
      <c r="H14" s="7">
        <v>18</v>
      </c>
      <c r="I14" s="7">
        <f t="shared" si="3"/>
        <v>23.400000000000002</v>
      </c>
      <c r="J14" s="8">
        <v>43768</v>
      </c>
      <c r="K14" s="7"/>
    </row>
    <row r="15" spans="1:11" ht="21.9" customHeight="1" x14ac:dyDescent="0.25">
      <c r="A15" s="7">
        <v>3</v>
      </c>
      <c r="B15" s="7"/>
      <c r="C15" s="7" t="s">
        <v>36</v>
      </c>
      <c r="D15" s="7" t="s">
        <v>37</v>
      </c>
      <c r="E15" s="7" t="s">
        <v>25</v>
      </c>
      <c r="F15" s="7">
        <v>1.07</v>
      </c>
      <c r="G15" s="7">
        <v>3.5</v>
      </c>
      <c r="H15" s="7">
        <v>18</v>
      </c>
      <c r="I15" s="7">
        <f t="shared" si="3"/>
        <v>19.260000000000002</v>
      </c>
      <c r="J15" s="8">
        <v>43768</v>
      </c>
      <c r="K15" s="7"/>
    </row>
    <row r="16" spans="1:11" ht="21.9" customHeight="1" x14ac:dyDescent="0.25">
      <c r="A16" s="7">
        <v>4</v>
      </c>
      <c r="B16" s="7"/>
      <c r="C16" s="7" t="s">
        <v>36</v>
      </c>
      <c r="D16" s="7" t="s">
        <v>38</v>
      </c>
      <c r="E16" s="7" t="s">
        <v>25</v>
      </c>
      <c r="F16" s="7">
        <v>0.5</v>
      </c>
      <c r="G16" s="7">
        <v>3.5</v>
      </c>
      <c r="H16" s="7">
        <v>18</v>
      </c>
      <c r="I16" s="7">
        <f t="shared" si="3"/>
        <v>9</v>
      </c>
      <c r="J16" s="8">
        <v>43768</v>
      </c>
      <c r="K16" s="7"/>
    </row>
    <row r="17" spans="1:11" ht="21.9" customHeight="1" x14ac:dyDescent="0.25">
      <c r="A17" s="7">
        <v>5</v>
      </c>
      <c r="B17" s="7"/>
      <c r="C17" s="7" t="s">
        <v>39</v>
      </c>
      <c r="D17" s="7" t="s">
        <v>40</v>
      </c>
      <c r="E17" s="7" t="s">
        <v>25</v>
      </c>
      <c r="F17" s="7">
        <v>0.5</v>
      </c>
      <c r="G17" s="7">
        <v>3.5</v>
      </c>
      <c r="H17" s="7">
        <v>18</v>
      </c>
      <c r="I17" s="7">
        <f t="shared" si="3"/>
        <v>9</v>
      </c>
      <c r="J17" s="8">
        <v>43768</v>
      </c>
      <c r="K17" s="7"/>
    </row>
    <row r="18" spans="1:11" ht="21.9" customHeight="1" x14ac:dyDescent="0.25">
      <c r="A18" s="7">
        <v>6</v>
      </c>
      <c r="B18" s="7"/>
      <c r="C18" s="7" t="s">
        <v>39</v>
      </c>
      <c r="D18" s="12" t="s">
        <v>2</v>
      </c>
      <c r="E18" s="7" t="s">
        <v>25</v>
      </c>
      <c r="F18" s="7">
        <v>1</v>
      </c>
      <c r="G18" s="7">
        <v>3.5</v>
      </c>
      <c r="H18" s="7">
        <v>18</v>
      </c>
      <c r="I18" s="7">
        <f t="shared" si="3"/>
        <v>18</v>
      </c>
      <c r="J18" s="8">
        <v>43768</v>
      </c>
      <c r="K18" s="7"/>
    </row>
    <row r="19" spans="1:11" ht="21.9" customHeight="1" x14ac:dyDescent="0.25">
      <c r="A19" s="7">
        <v>7</v>
      </c>
      <c r="B19" s="7"/>
      <c r="C19" s="7" t="s">
        <v>41</v>
      </c>
      <c r="D19" s="11" t="s">
        <v>42</v>
      </c>
      <c r="E19" s="7" t="s">
        <v>25</v>
      </c>
      <c r="F19" s="7">
        <v>1.2</v>
      </c>
      <c r="G19" s="7">
        <v>3.5</v>
      </c>
      <c r="H19" s="7">
        <v>18</v>
      </c>
      <c r="I19" s="7">
        <f t="shared" si="3"/>
        <v>21.599999999999998</v>
      </c>
      <c r="J19" s="8">
        <v>43768</v>
      </c>
      <c r="K19" s="7"/>
    </row>
    <row r="20" spans="1:11" ht="21.9" customHeight="1" x14ac:dyDescent="0.25">
      <c r="A20" s="7">
        <v>8</v>
      </c>
      <c r="B20" s="7"/>
      <c r="C20" s="7" t="s">
        <v>43</v>
      </c>
      <c r="D20" s="11" t="s">
        <v>44</v>
      </c>
      <c r="E20" s="7" t="s">
        <v>25</v>
      </c>
      <c r="F20" s="7">
        <v>2.34</v>
      </c>
      <c r="G20" s="7">
        <v>3.5</v>
      </c>
      <c r="H20" s="7">
        <v>18</v>
      </c>
      <c r="I20" s="7">
        <f t="shared" si="3"/>
        <v>42.12</v>
      </c>
      <c r="J20" s="8">
        <v>43768</v>
      </c>
      <c r="K20" s="7"/>
    </row>
    <row r="21" spans="1:11" ht="21.9" customHeight="1" x14ac:dyDescent="0.25">
      <c r="A21" s="7">
        <v>9</v>
      </c>
      <c r="B21" s="7"/>
      <c r="C21" s="7" t="s">
        <v>45</v>
      </c>
      <c r="D21" s="11" t="s">
        <v>46</v>
      </c>
      <c r="E21" s="7" t="s">
        <v>25</v>
      </c>
      <c r="F21" s="7">
        <v>0.45900000000000002</v>
      </c>
      <c r="G21" s="7">
        <v>3.5</v>
      </c>
      <c r="H21" s="7">
        <v>18</v>
      </c>
      <c r="I21" s="7">
        <f t="shared" si="3"/>
        <v>8.2620000000000005</v>
      </c>
      <c r="J21" s="8">
        <v>43768</v>
      </c>
      <c r="K21" s="7"/>
    </row>
    <row r="22" spans="1:11" ht="21.9" customHeight="1" x14ac:dyDescent="0.25">
      <c r="A22" s="7">
        <v>10</v>
      </c>
      <c r="B22" s="7"/>
      <c r="C22" s="7" t="s">
        <v>45</v>
      </c>
      <c r="D22" s="7" t="s">
        <v>47</v>
      </c>
      <c r="E22" s="7" t="s">
        <v>25</v>
      </c>
      <c r="F22" s="7">
        <v>0.5</v>
      </c>
      <c r="G22" s="7">
        <v>3.5</v>
      </c>
      <c r="H22" s="7">
        <v>18</v>
      </c>
      <c r="I22" s="7">
        <f t="shared" si="3"/>
        <v>9</v>
      </c>
      <c r="J22" s="8">
        <v>43768</v>
      </c>
      <c r="K22" s="7"/>
    </row>
    <row r="23" spans="1:11" s="3" customFormat="1" ht="21.9" customHeight="1" x14ac:dyDescent="0.25">
      <c r="A23" s="4" t="s">
        <v>96</v>
      </c>
      <c r="B23" s="4" t="s">
        <v>6</v>
      </c>
      <c r="C23" s="4"/>
      <c r="D23" s="4"/>
      <c r="E23" s="4"/>
      <c r="F23" s="4">
        <f>SUM(F24:F28)</f>
        <v>4.1500000000000004</v>
      </c>
      <c r="G23" s="4"/>
      <c r="H23" s="4"/>
      <c r="I23" s="4">
        <f>SUM(I24:I28)</f>
        <v>74.7</v>
      </c>
      <c r="J23" s="9"/>
      <c r="K23" s="4"/>
    </row>
    <row r="24" spans="1:11" ht="21.9" customHeight="1" x14ac:dyDescent="0.25">
      <c r="A24" s="7">
        <v>1</v>
      </c>
      <c r="B24" s="7"/>
      <c r="C24" s="7" t="s">
        <v>48</v>
      </c>
      <c r="D24" s="11" t="s">
        <v>49</v>
      </c>
      <c r="E24" s="7" t="s">
        <v>25</v>
      </c>
      <c r="F24" s="7">
        <v>0.43</v>
      </c>
      <c r="G24" s="7">
        <v>3.5</v>
      </c>
      <c r="H24" s="7">
        <v>18</v>
      </c>
      <c r="I24" s="7">
        <f t="shared" si="3"/>
        <v>7.74</v>
      </c>
      <c r="J24" s="8">
        <v>43768</v>
      </c>
      <c r="K24" s="7"/>
    </row>
    <row r="25" spans="1:11" ht="21.9" customHeight="1" x14ac:dyDescent="0.25">
      <c r="A25" s="7">
        <v>2</v>
      </c>
      <c r="B25" s="7"/>
      <c r="C25" s="10" t="s">
        <v>100</v>
      </c>
      <c r="D25" s="12" t="s">
        <v>101</v>
      </c>
      <c r="E25" s="10" t="s">
        <v>102</v>
      </c>
      <c r="F25" s="7">
        <v>0.22800000000000001</v>
      </c>
      <c r="G25" s="7">
        <v>3.5</v>
      </c>
      <c r="H25" s="7">
        <v>18</v>
      </c>
      <c r="I25" s="7">
        <f t="shared" si="3"/>
        <v>4.1040000000000001</v>
      </c>
      <c r="J25" s="8">
        <v>43768</v>
      </c>
      <c r="K25" s="7"/>
    </row>
    <row r="26" spans="1:11" ht="21.9" customHeight="1" x14ac:dyDescent="0.25">
      <c r="A26" s="7">
        <v>3</v>
      </c>
      <c r="B26" s="7"/>
      <c r="C26" s="7" t="s">
        <v>50</v>
      </c>
      <c r="D26" s="11" t="s">
        <v>51</v>
      </c>
      <c r="E26" s="7" t="s">
        <v>25</v>
      </c>
      <c r="F26" s="7">
        <v>0.45</v>
      </c>
      <c r="G26" s="7">
        <v>3.5</v>
      </c>
      <c r="H26" s="7">
        <v>18</v>
      </c>
      <c r="I26" s="7">
        <f t="shared" si="3"/>
        <v>8.1</v>
      </c>
      <c r="J26" s="8">
        <v>43768</v>
      </c>
      <c r="K26" s="7"/>
    </row>
    <row r="27" spans="1:11" ht="21.9" customHeight="1" x14ac:dyDescent="0.25">
      <c r="A27" s="7">
        <v>4</v>
      </c>
      <c r="B27" s="7"/>
      <c r="C27" s="7" t="s">
        <v>50</v>
      </c>
      <c r="D27" s="11" t="s">
        <v>52</v>
      </c>
      <c r="E27" s="7" t="s">
        <v>25</v>
      </c>
      <c r="F27" s="7">
        <v>0.9</v>
      </c>
      <c r="G27" s="7">
        <v>3.5</v>
      </c>
      <c r="H27" s="7">
        <v>18</v>
      </c>
      <c r="I27" s="7">
        <f t="shared" si="3"/>
        <v>16.2</v>
      </c>
      <c r="J27" s="8">
        <v>43768</v>
      </c>
      <c r="K27" s="7"/>
    </row>
    <row r="28" spans="1:11" ht="21.9" customHeight="1" x14ac:dyDescent="0.25">
      <c r="A28" s="7">
        <v>5</v>
      </c>
      <c r="B28" s="7"/>
      <c r="C28" s="7" t="s">
        <v>53</v>
      </c>
      <c r="D28" s="7" t="s">
        <v>54</v>
      </c>
      <c r="E28" s="7" t="s">
        <v>25</v>
      </c>
      <c r="F28" s="7">
        <v>2.1419999999999999</v>
      </c>
      <c r="G28" s="7">
        <v>3.5</v>
      </c>
      <c r="H28" s="7">
        <v>18</v>
      </c>
      <c r="I28" s="7">
        <f t="shared" si="3"/>
        <v>38.555999999999997</v>
      </c>
      <c r="J28" s="8">
        <v>43768</v>
      </c>
      <c r="K28" s="7"/>
    </row>
    <row r="29" spans="1:11" s="3" customFormat="1" ht="21.9" customHeight="1" x14ac:dyDescent="0.25">
      <c r="A29" s="4" t="s">
        <v>7</v>
      </c>
      <c r="B29" s="4" t="s">
        <v>8</v>
      </c>
      <c r="C29" s="4"/>
      <c r="D29" s="4"/>
      <c r="E29" s="4"/>
      <c r="F29" s="4">
        <f>SUM(F30:F49)</f>
        <v>12.815999999999999</v>
      </c>
      <c r="G29" s="4"/>
      <c r="H29" s="4"/>
      <c r="I29" s="4">
        <f t="shared" ref="I29" si="5">SUM(I30:I49)</f>
        <v>230.68799999999999</v>
      </c>
      <c r="J29" s="9"/>
      <c r="K29" s="4"/>
    </row>
    <row r="30" spans="1:11" ht="21.9" customHeight="1" x14ac:dyDescent="0.25">
      <c r="A30" s="7">
        <v>1</v>
      </c>
      <c r="B30" s="7"/>
      <c r="C30" s="7" t="s">
        <v>55</v>
      </c>
      <c r="D30" s="11" t="s">
        <v>56</v>
      </c>
      <c r="E30" s="7" t="s">
        <v>25</v>
      </c>
      <c r="F30" s="7">
        <v>0.68100000000000005</v>
      </c>
      <c r="G30" s="7">
        <v>3.5</v>
      </c>
      <c r="H30" s="7">
        <v>18</v>
      </c>
      <c r="I30" s="7">
        <f t="shared" si="3"/>
        <v>12.258000000000001</v>
      </c>
      <c r="J30" s="8">
        <v>43768</v>
      </c>
      <c r="K30" s="7"/>
    </row>
    <row r="31" spans="1:11" ht="21.9" customHeight="1" x14ac:dyDescent="0.25">
      <c r="A31" s="7">
        <v>2</v>
      </c>
      <c r="B31" s="7"/>
      <c r="C31" s="10" t="s">
        <v>92</v>
      </c>
      <c r="D31" s="7" t="s">
        <v>57</v>
      </c>
      <c r="E31" s="7" t="s">
        <v>25</v>
      </c>
      <c r="F31" s="7">
        <v>1</v>
      </c>
      <c r="G31" s="7">
        <v>3.5</v>
      </c>
      <c r="H31" s="7">
        <v>18</v>
      </c>
      <c r="I31" s="7">
        <f t="shared" si="3"/>
        <v>18</v>
      </c>
      <c r="J31" s="8">
        <v>43768</v>
      </c>
      <c r="K31" s="7"/>
    </row>
    <row r="32" spans="1:11" ht="21.9" customHeight="1" x14ac:dyDescent="0.25">
      <c r="A32" s="7">
        <v>3</v>
      </c>
      <c r="B32" s="7"/>
      <c r="C32" s="7" t="s">
        <v>58</v>
      </c>
      <c r="D32" s="7" t="s">
        <v>59</v>
      </c>
      <c r="E32" s="7" t="s">
        <v>25</v>
      </c>
      <c r="F32" s="7">
        <v>0.35399999999999998</v>
      </c>
      <c r="G32" s="7">
        <v>3.5</v>
      </c>
      <c r="H32" s="7">
        <v>18</v>
      </c>
      <c r="I32" s="7">
        <f t="shared" si="3"/>
        <v>6.3719999999999999</v>
      </c>
      <c r="J32" s="8">
        <v>43768</v>
      </c>
      <c r="K32" s="7"/>
    </row>
    <row r="33" spans="1:11" ht="21.9" customHeight="1" x14ac:dyDescent="0.25">
      <c r="A33" s="7">
        <v>4</v>
      </c>
      <c r="B33" s="7"/>
      <c r="C33" s="7" t="s">
        <v>58</v>
      </c>
      <c r="D33" s="7" t="s">
        <v>60</v>
      </c>
      <c r="E33" s="7" t="s">
        <v>25</v>
      </c>
      <c r="F33" s="7">
        <v>0.58099999999999996</v>
      </c>
      <c r="G33" s="7">
        <v>3.5</v>
      </c>
      <c r="H33" s="7">
        <v>18</v>
      </c>
      <c r="I33" s="7">
        <f t="shared" si="3"/>
        <v>10.457999999999998</v>
      </c>
      <c r="J33" s="8">
        <v>43768</v>
      </c>
      <c r="K33" s="7"/>
    </row>
    <row r="34" spans="1:11" ht="21.9" customHeight="1" x14ac:dyDescent="0.25">
      <c r="A34" s="7">
        <v>5</v>
      </c>
      <c r="B34" s="7"/>
      <c r="C34" s="7" t="s">
        <v>58</v>
      </c>
      <c r="D34" s="7" t="s">
        <v>61</v>
      </c>
      <c r="E34" s="7" t="s">
        <v>25</v>
      </c>
      <c r="F34" s="7">
        <v>0.33</v>
      </c>
      <c r="G34" s="7">
        <v>3.5</v>
      </c>
      <c r="H34" s="7">
        <v>18</v>
      </c>
      <c r="I34" s="7">
        <f t="shared" si="3"/>
        <v>5.94</v>
      </c>
      <c r="J34" s="8">
        <v>43768</v>
      </c>
      <c r="K34" s="7"/>
    </row>
    <row r="35" spans="1:11" ht="21.9" customHeight="1" x14ac:dyDescent="0.25">
      <c r="A35" s="7">
        <v>6</v>
      </c>
      <c r="B35" s="7"/>
      <c r="C35" s="7" t="s">
        <v>62</v>
      </c>
      <c r="D35" s="7" t="s">
        <v>63</v>
      </c>
      <c r="E35" s="7" t="s">
        <v>25</v>
      </c>
      <c r="F35" s="7">
        <v>0.58499999999999996</v>
      </c>
      <c r="G35" s="7">
        <v>3.5</v>
      </c>
      <c r="H35" s="7">
        <v>18</v>
      </c>
      <c r="I35" s="7">
        <f t="shared" si="3"/>
        <v>10.53</v>
      </c>
      <c r="J35" s="8">
        <v>43768</v>
      </c>
      <c r="K35" s="7"/>
    </row>
    <row r="36" spans="1:11" ht="21.9" customHeight="1" x14ac:dyDescent="0.25">
      <c r="A36" s="7">
        <v>7</v>
      </c>
      <c r="B36" s="7"/>
      <c r="C36" s="10" t="s">
        <v>64</v>
      </c>
      <c r="D36" s="7" t="s">
        <v>65</v>
      </c>
      <c r="E36" s="7" t="s">
        <v>25</v>
      </c>
      <c r="F36" s="7">
        <v>0.34799999999999998</v>
      </c>
      <c r="G36" s="7">
        <v>3.5</v>
      </c>
      <c r="H36" s="7">
        <v>18</v>
      </c>
      <c r="I36" s="7">
        <f t="shared" si="3"/>
        <v>6.2639999999999993</v>
      </c>
      <c r="J36" s="8">
        <v>43768</v>
      </c>
      <c r="K36" s="7" t="s">
        <v>93</v>
      </c>
    </row>
    <row r="37" spans="1:11" ht="21.9" customHeight="1" x14ac:dyDescent="0.25">
      <c r="A37" s="7">
        <v>8</v>
      </c>
      <c r="B37" s="7"/>
      <c r="C37" s="7" t="s">
        <v>66</v>
      </c>
      <c r="D37" s="7" t="s">
        <v>67</v>
      </c>
      <c r="E37" s="7" t="s">
        <v>25</v>
      </c>
      <c r="F37" s="7">
        <v>0.39100000000000001</v>
      </c>
      <c r="G37" s="7">
        <v>3.5</v>
      </c>
      <c r="H37" s="7">
        <v>18</v>
      </c>
      <c r="I37" s="7">
        <f t="shared" si="3"/>
        <v>7.0380000000000003</v>
      </c>
      <c r="J37" s="8">
        <v>43768</v>
      </c>
      <c r="K37" s="7"/>
    </row>
    <row r="38" spans="1:11" ht="21.9" customHeight="1" x14ac:dyDescent="0.25">
      <c r="A38" s="7">
        <v>9</v>
      </c>
      <c r="B38" s="7"/>
      <c r="C38" s="7" t="s">
        <v>66</v>
      </c>
      <c r="D38" s="7" t="s">
        <v>68</v>
      </c>
      <c r="E38" s="7" t="s">
        <v>25</v>
      </c>
      <c r="F38" s="7">
        <v>0.32</v>
      </c>
      <c r="G38" s="7">
        <v>3.5</v>
      </c>
      <c r="H38" s="7">
        <v>18</v>
      </c>
      <c r="I38" s="7">
        <f t="shared" si="3"/>
        <v>5.76</v>
      </c>
      <c r="J38" s="8">
        <v>43768</v>
      </c>
      <c r="K38" s="7"/>
    </row>
    <row r="39" spans="1:11" ht="21.9" customHeight="1" x14ac:dyDescent="0.25">
      <c r="A39" s="7">
        <v>10</v>
      </c>
      <c r="B39" s="7"/>
      <c r="C39" s="7" t="s">
        <v>69</v>
      </c>
      <c r="D39" s="7" t="s">
        <v>70</v>
      </c>
      <c r="E39" s="7" t="s">
        <v>25</v>
      </c>
      <c r="F39" s="7">
        <v>0.7</v>
      </c>
      <c r="G39" s="7">
        <v>3.5</v>
      </c>
      <c r="H39" s="7">
        <v>18</v>
      </c>
      <c r="I39" s="7">
        <f t="shared" si="3"/>
        <v>12.6</v>
      </c>
      <c r="J39" s="8">
        <v>43768</v>
      </c>
      <c r="K39" s="7"/>
    </row>
    <row r="40" spans="1:11" ht="21.9" customHeight="1" x14ac:dyDescent="0.25">
      <c r="A40" s="7">
        <v>11</v>
      </c>
      <c r="B40" s="7"/>
      <c r="C40" s="7" t="s">
        <v>69</v>
      </c>
      <c r="D40" s="7" t="s">
        <v>71</v>
      </c>
      <c r="E40" s="7" t="s">
        <v>25</v>
      </c>
      <c r="F40" s="7">
        <v>0.8</v>
      </c>
      <c r="G40" s="7">
        <v>3.5</v>
      </c>
      <c r="H40" s="7">
        <v>18</v>
      </c>
      <c r="I40" s="7">
        <f t="shared" si="3"/>
        <v>14.4</v>
      </c>
      <c r="J40" s="8">
        <v>43768</v>
      </c>
      <c r="K40" s="7"/>
    </row>
    <row r="41" spans="1:11" ht="21.9" customHeight="1" x14ac:dyDescent="0.25">
      <c r="A41" s="7">
        <v>12</v>
      </c>
      <c r="B41" s="7"/>
      <c r="C41" s="7" t="s">
        <v>72</v>
      </c>
      <c r="D41" s="7" t="s">
        <v>73</v>
      </c>
      <c r="E41" s="7" t="s">
        <v>25</v>
      </c>
      <c r="F41" s="7">
        <v>0.22</v>
      </c>
      <c r="G41" s="7">
        <v>3.5</v>
      </c>
      <c r="H41" s="7">
        <v>18</v>
      </c>
      <c r="I41" s="7">
        <f t="shared" si="3"/>
        <v>3.96</v>
      </c>
      <c r="J41" s="8">
        <v>43768</v>
      </c>
      <c r="K41" s="7"/>
    </row>
    <row r="42" spans="1:11" ht="21.9" customHeight="1" x14ac:dyDescent="0.25">
      <c r="A42" s="7">
        <v>13</v>
      </c>
      <c r="B42" s="7"/>
      <c r="C42" s="7" t="s">
        <v>72</v>
      </c>
      <c r="D42" s="7" t="s">
        <v>74</v>
      </c>
      <c r="E42" s="7" t="s">
        <v>25</v>
      </c>
      <c r="F42" s="7">
        <v>0.16</v>
      </c>
      <c r="G42" s="7">
        <v>3.5</v>
      </c>
      <c r="H42" s="7">
        <v>18</v>
      </c>
      <c r="I42" s="7">
        <f t="shared" si="3"/>
        <v>2.88</v>
      </c>
      <c r="J42" s="8">
        <v>43768</v>
      </c>
      <c r="K42" s="7"/>
    </row>
    <row r="43" spans="1:11" ht="21.9" customHeight="1" x14ac:dyDescent="0.25">
      <c r="A43" s="7">
        <v>14</v>
      </c>
      <c r="B43" s="7"/>
      <c r="C43" s="7" t="s">
        <v>75</v>
      </c>
      <c r="D43" s="7" t="s">
        <v>76</v>
      </c>
      <c r="E43" s="7" t="s">
        <v>25</v>
      </c>
      <c r="F43" s="7">
        <v>1.1200000000000001</v>
      </c>
      <c r="G43" s="7">
        <v>3.5</v>
      </c>
      <c r="H43" s="7">
        <v>18</v>
      </c>
      <c r="I43" s="7">
        <f t="shared" si="3"/>
        <v>20.160000000000004</v>
      </c>
      <c r="J43" s="8">
        <v>43768</v>
      </c>
      <c r="K43" s="7"/>
    </row>
    <row r="44" spans="1:11" ht="21.9" customHeight="1" x14ac:dyDescent="0.25">
      <c r="A44" s="7">
        <v>15</v>
      </c>
      <c r="B44" s="7"/>
      <c r="C44" s="7" t="s">
        <v>75</v>
      </c>
      <c r="D44" s="7" t="s">
        <v>77</v>
      </c>
      <c r="E44" s="7" t="s">
        <v>25</v>
      </c>
      <c r="F44" s="7">
        <v>0.98499999999999999</v>
      </c>
      <c r="G44" s="7">
        <v>3.5</v>
      </c>
      <c r="H44" s="7">
        <v>18</v>
      </c>
      <c r="I44" s="7">
        <f t="shared" si="3"/>
        <v>17.73</v>
      </c>
      <c r="J44" s="8">
        <v>43768</v>
      </c>
      <c r="K44" s="7"/>
    </row>
    <row r="45" spans="1:11" ht="21.9" customHeight="1" x14ac:dyDescent="0.25">
      <c r="A45" s="7">
        <v>16</v>
      </c>
      <c r="B45" s="7"/>
      <c r="C45" s="7" t="s">
        <v>78</v>
      </c>
      <c r="D45" s="7" t="s">
        <v>79</v>
      </c>
      <c r="E45" s="7" t="s">
        <v>25</v>
      </c>
      <c r="F45" s="7">
        <v>0.67</v>
      </c>
      <c r="G45" s="7">
        <v>3.5</v>
      </c>
      <c r="H45" s="7">
        <v>18</v>
      </c>
      <c r="I45" s="7">
        <f t="shared" si="3"/>
        <v>12.06</v>
      </c>
      <c r="J45" s="8">
        <v>43768</v>
      </c>
      <c r="K45" s="7"/>
    </row>
    <row r="46" spans="1:11" ht="21.9" customHeight="1" x14ac:dyDescent="0.25">
      <c r="A46" s="7">
        <v>17</v>
      </c>
      <c r="B46" s="7"/>
      <c r="C46" s="7" t="s">
        <v>78</v>
      </c>
      <c r="D46" s="7" t="s">
        <v>80</v>
      </c>
      <c r="E46" s="7" t="s">
        <v>25</v>
      </c>
      <c r="F46" s="7">
        <v>0.42</v>
      </c>
      <c r="G46" s="7">
        <v>3.5</v>
      </c>
      <c r="H46" s="7">
        <v>18</v>
      </c>
      <c r="I46" s="7">
        <f t="shared" si="3"/>
        <v>7.56</v>
      </c>
      <c r="J46" s="8">
        <v>43768</v>
      </c>
      <c r="K46" s="7"/>
    </row>
    <row r="47" spans="1:11" ht="21.9" customHeight="1" x14ac:dyDescent="0.25">
      <c r="A47" s="7">
        <v>18</v>
      </c>
      <c r="B47" s="7"/>
      <c r="C47" s="10" t="s">
        <v>94</v>
      </c>
      <c r="D47" s="10" t="s">
        <v>95</v>
      </c>
      <c r="E47" s="7" t="s">
        <v>25</v>
      </c>
      <c r="F47" s="7">
        <v>1.5</v>
      </c>
      <c r="G47" s="7">
        <v>3.5</v>
      </c>
      <c r="H47" s="7">
        <v>18</v>
      </c>
      <c r="I47" s="7">
        <f t="shared" si="3"/>
        <v>27</v>
      </c>
      <c r="J47" s="8">
        <v>43768</v>
      </c>
      <c r="K47" s="7"/>
    </row>
    <row r="48" spans="1:11" ht="21.9" customHeight="1" x14ac:dyDescent="0.25">
      <c r="A48" s="7">
        <v>19</v>
      </c>
      <c r="B48" s="7"/>
      <c r="C48" s="7" t="s">
        <v>81</v>
      </c>
      <c r="D48" s="7" t="s">
        <v>82</v>
      </c>
      <c r="E48" s="7" t="s">
        <v>25</v>
      </c>
      <c r="F48" s="7">
        <v>0.69199999999999995</v>
      </c>
      <c r="G48" s="7">
        <v>3.5</v>
      </c>
      <c r="H48" s="7">
        <v>18</v>
      </c>
      <c r="I48" s="7">
        <f t="shared" si="3"/>
        <v>12.456</v>
      </c>
      <c r="J48" s="8">
        <v>43768</v>
      </c>
      <c r="K48" s="7" t="s">
        <v>93</v>
      </c>
    </row>
    <row r="49" spans="1:11" ht="21.9" customHeight="1" x14ac:dyDescent="0.25">
      <c r="A49" s="7">
        <v>20</v>
      </c>
      <c r="B49" s="7"/>
      <c r="C49" s="7" t="s">
        <v>83</v>
      </c>
      <c r="D49" s="7" t="s">
        <v>84</v>
      </c>
      <c r="E49" s="7" t="s">
        <v>25</v>
      </c>
      <c r="F49" s="7">
        <v>0.95899999999999996</v>
      </c>
      <c r="G49" s="7">
        <v>3.5</v>
      </c>
      <c r="H49" s="7">
        <v>18</v>
      </c>
      <c r="I49" s="7">
        <f t="shared" si="3"/>
        <v>17.262</v>
      </c>
      <c r="J49" s="8">
        <v>43768</v>
      </c>
      <c r="K49" s="7" t="s">
        <v>93</v>
      </c>
    </row>
    <row r="50" spans="1:11" s="3" customFormat="1" ht="21.9" customHeight="1" x14ac:dyDescent="0.25">
      <c r="A50" s="4" t="s">
        <v>97</v>
      </c>
      <c r="B50" s="4" t="s">
        <v>9</v>
      </c>
      <c r="C50" s="4"/>
      <c r="D50" s="4"/>
      <c r="E50" s="4"/>
      <c r="F50" s="4">
        <f>F51</f>
        <v>1.3</v>
      </c>
      <c r="G50" s="4"/>
      <c r="H50" s="4"/>
      <c r="I50" s="4">
        <f t="shared" ref="I50" si="6">I51</f>
        <v>23.400000000000002</v>
      </c>
      <c r="J50" s="9"/>
      <c r="K50" s="4"/>
    </row>
    <row r="51" spans="1:11" ht="21.9" customHeight="1" x14ac:dyDescent="0.25">
      <c r="A51" s="7">
        <v>1</v>
      </c>
      <c r="B51" s="7"/>
      <c r="C51" s="7" t="s">
        <v>85</v>
      </c>
      <c r="D51" s="11" t="s">
        <v>86</v>
      </c>
      <c r="E51" s="7" t="s">
        <v>25</v>
      </c>
      <c r="F51" s="7">
        <v>1.3</v>
      </c>
      <c r="G51" s="7">
        <v>3.5</v>
      </c>
      <c r="H51" s="7">
        <v>18</v>
      </c>
      <c r="I51" s="7">
        <f t="shared" si="3"/>
        <v>23.400000000000002</v>
      </c>
      <c r="J51" s="8">
        <v>43768</v>
      </c>
      <c r="K51" s="7"/>
    </row>
    <row r="52" spans="1:11" s="3" customFormat="1" ht="21.9" customHeight="1" x14ac:dyDescent="0.25">
      <c r="A52" s="4" t="s">
        <v>98</v>
      </c>
      <c r="B52" s="4" t="s">
        <v>10</v>
      </c>
      <c r="C52" s="4"/>
      <c r="D52" s="4"/>
      <c r="E52" s="4"/>
      <c r="F52" s="4">
        <f>F53+F54</f>
        <v>0.68100000000000005</v>
      </c>
      <c r="G52" s="4"/>
      <c r="H52" s="4"/>
      <c r="I52" s="4">
        <f t="shared" ref="I52" si="7">I53+I54</f>
        <v>12.257999999999999</v>
      </c>
      <c r="J52" s="9"/>
      <c r="K52" s="4"/>
    </row>
    <row r="53" spans="1:11" ht="21.9" customHeight="1" x14ac:dyDescent="0.25">
      <c r="A53" s="7">
        <v>1</v>
      </c>
      <c r="B53" s="7"/>
      <c r="C53" s="7" t="s">
        <v>87</v>
      </c>
      <c r="D53" s="7" t="s">
        <v>88</v>
      </c>
      <c r="E53" s="7" t="s">
        <v>25</v>
      </c>
      <c r="F53" s="7">
        <v>0.38100000000000001</v>
      </c>
      <c r="G53" s="7">
        <v>3.5</v>
      </c>
      <c r="H53" s="7">
        <v>18</v>
      </c>
      <c r="I53" s="7">
        <f t="shared" si="3"/>
        <v>6.8580000000000005</v>
      </c>
      <c r="J53" s="8">
        <v>43768</v>
      </c>
      <c r="K53" s="7"/>
    </row>
    <row r="54" spans="1:11" ht="21.9" customHeight="1" x14ac:dyDescent="0.25">
      <c r="A54" s="7">
        <v>2</v>
      </c>
      <c r="B54" s="7"/>
      <c r="C54" s="7" t="s">
        <v>87</v>
      </c>
      <c r="D54" s="7" t="s">
        <v>89</v>
      </c>
      <c r="E54" s="7" t="s">
        <v>25</v>
      </c>
      <c r="F54" s="7">
        <v>0.3</v>
      </c>
      <c r="G54" s="7">
        <v>3.5</v>
      </c>
      <c r="H54" s="7">
        <v>18</v>
      </c>
      <c r="I54" s="7">
        <f t="shared" si="3"/>
        <v>5.3999999999999995</v>
      </c>
      <c r="J54" s="8">
        <v>43768</v>
      </c>
      <c r="K54" s="7"/>
    </row>
    <row r="55" spans="1:11" ht="21.9" customHeight="1" x14ac:dyDescent="0.25"/>
    <row r="56" spans="1:11" ht="21.9" customHeight="1" x14ac:dyDescent="0.25"/>
    <row r="57" spans="1:11" ht="21.9" customHeight="1" x14ac:dyDescent="0.25"/>
    <row r="58" spans="1:11" ht="21.9" customHeight="1" x14ac:dyDescent="0.25"/>
    <row r="59" spans="1:11" ht="21.9" customHeight="1" x14ac:dyDescent="0.25"/>
    <row r="60" spans="1:11" ht="21.9" customHeight="1" x14ac:dyDescent="0.25"/>
    <row r="61" spans="1:11" ht="21.9" customHeight="1" x14ac:dyDescent="0.25"/>
    <row r="62" spans="1:11" ht="21.9" customHeight="1" x14ac:dyDescent="0.25"/>
    <row r="63" spans="1:11" ht="21.9" customHeight="1" x14ac:dyDescent="0.25"/>
    <row r="64" spans="1:11" ht="21.9" customHeight="1" x14ac:dyDescent="0.25"/>
    <row r="65" ht="21.9" customHeight="1" x14ac:dyDescent="0.25"/>
    <row r="66" ht="21.9" customHeight="1" x14ac:dyDescent="0.25"/>
    <row r="67" ht="21.9" customHeight="1" x14ac:dyDescent="0.25"/>
    <row r="68" ht="21.9" customHeight="1" x14ac:dyDescent="0.25"/>
    <row r="69" ht="21.9" customHeight="1" x14ac:dyDescent="0.25"/>
    <row r="70" ht="21.9" customHeight="1" x14ac:dyDescent="0.25"/>
    <row r="71" ht="21.9" customHeight="1" x14ac:dyDescent="0.25"/>
    <row r="72" ht="21.9" customHeight="1" x14ac:dyDescent="0.25"/>
    <row r="73" ht="19.95" customHeight="1" x14ac:dyDescent="0.25"/>
    <row r="74" ht="19.95" customHeight="1" x14ac:dyDescent="0.25"/>
  </sheetData>
  <mergeCells count="1">
    <mergeCell ref="A1:K1"/>
  </mergeCells>
  <phoneticPr fontId="1" type="noConversion"/>
  <printOptions horizontalCentered="1" verticalCentered="1"/>
  <pageMargins left="0.98425196850393704" right="0.98425196850393704" top="0.98425196850393704" bottom="0.9842519685039370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4"/>
  <sheetViews>
    <sheetView tabSelected="1" topLeftCell="A28" zoomScaleNormal="100" workbookViewId="0">
      <selection activeCell="H51" sqref="H51"/>
    </sheetView>
  </sheetViews>
  <sheetFormatPr defaultColWidth="8.88671875" defaultRowHeight="13.8" x14ac:dyDescent="0.25"/>
  <cols>
    <col min="1" max="1" width="5" style="1" customWidth="1"/>
    <col min="2" max="2" width="13.88671875" style="1" customWidth="1"/>
    <col min="3" max="3" width="14.88671875" style="1" customWidth="1"/>
    <col min="4" max="4" width="35.88671875" style="1" customWidth="1"/>
    <col min="5" max="7" width="9.6640625" style="1" customWidth="1"/>
    <col min="8" max="8" width="9.88671875" style="1" customWidth="1"/>
    <col min="9" max="9" width="14.77734375" style="1" customWidth="1"/>
    <col min="10" max="10" width="10.44140625" style="1" customWidth="1"/>
    <col min="11" max="16384" width="8.88671875" style="1"/>
  </cols>
  <sheetData>
    <row r="1" spans="1:10" ht="14.4" customHeight="1" x14ac:dyDescent="0.25">
      <c r="A1" s="79" t="s">
        <v>234</v>
      </c>
      <c r="B1" s="79"/>
    </row>
    <row r="2" spans="1:10" ht="28.2" customHeight="1" x14ac:dyDescent="0.25">
      <c r="A2" s="80" t="s">
        <v>333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s="2" customFormat="1" ht="45" customHeight="1" x14ac:dyDescent="0.25">
      <c r="A3" s="4" t="s">
        <v>12</v>
      </c>
      <c r="B3" s="4" t="s">
        <v>103</v>
      </c>
      <c r="C3" s="4" t="s">
        <v>104</v>
      </c>
      <c r="D3" s="4" t="s">
        <v>15</v>
      </c>
      <c r="E3" s="4" t="s">
        <v>16</v>
      </c>
      <c r="F3" s="5" t="s">
        <v>219</v>
      </c>
      <c r="G3" s="5" t="s">
        <v>18</v>
      </c>
      <c r="H3" s="5" t="s">
        <v>105</v>
      </c>
      <c r="I3" s="5" t="s">
        <v>21</v>
      </c>
      <c r="J3" s="5" t="s">
        <v>22</v>
      </c>
    </row>
    <row r="4" spans="1:10" s="27" customFormat="1" ht="13.2" customHeight="1" x14ac:dyDescent="0.25">
      <c r="A4" s="23"/>
      <c r="B4" s="77" t="s">
        <v>11</v>
      </c>
      <c r="C4" s="72"/>
      <c r="D4" s="72"/>
      <c r="E4" s="72"/>
      <c r="F4" s="23">
        <f>SUM(F5:F64)</f>
        <v>40.507999999999996</v>
      </c>
      <c r="G4" s="23"/>
      <c r="H4" s="23"/>
      <c r="I4" s="72"/>
      <c r="J4" s="72"/>
    </row>
    <row r="5" spans="1:10" s="27" customFormat="1" ht="13.35" customHeight="1" x14ac:dyDescent="0.25">
      <c r="A5" s="75">
        <v>1</v>
      </c>
      <c r="B5" s="41" t="s">
        <v>117</v>
      </c>
      <c r="C5" s="41" t="s">
        <v>269</v>
      </c>
      <c r="D5" s="70" t="s">
        <v>262</v>
      </c>
      <c r="E5" s="43" t="s">
        <v>102</v>
      </c>
      <c r="F5" s="38">
        <v>0.45</v>
      </c>
      <c r="G5" s="38">
        <v>3.5</v>
      </c>
      <c r="H5" s="38">
        <v>20</v>
      </c>
      <c r="I5" s="73">
        <v>44926</v>
      </c>
      <c r="J5" s="74"/>
    </row>
    <row r="6" spans="1:10" s="22" customFormat="1" ht="13.35" customHeight="1" x14ac:dyDescent="0.25">
      <c r="A6" s="75">
        <v>2</v>
      </c>
      <c r="B6" s="41" t="s">
        <v>117</v>
      </c>
      <c r="C6" s="41" t="s">
        <v>269</v>
      </c>
      <c r="D6" s="70" t="s">
        <v>263</v>
      </c>
      <c r="E6" s="43" t="s">
        <v>102</v>
      </c>
      <c r="F6" s="38">
        <v>0.7</v>
      </c>
      <c r="G6" s="38">
        <v>3.5</v>
      </c>
      <c r="H6" s="38">
        <v>20</v>
      </c>
      <c r="I6" s="73">
        <v>44926</v>
      </c>
      <c r="J6" s="74"/>
    </row>
    <row r="7" spans="1:10" s="22" customFormat="1" ht="13.35" customHeight="1" x14ac:dyDescent="0.25">
      <c r="A7" s="75">
        <v>3</v>
      </c>
      <c r="B7" s="41" t="s">
        <v>117</v>
      </c>
      <c r="C7" s="41" t="s">
        <v>269</v>
      </c>
      <c r="D7" s="70" t="s">
        <v>264</v>
      </c>
      <c r="E7" s="43" t="s">
        <v>102</v>
      </c>
      <c r="F7" s="38">
        <v>0.5</v>
      </c>
      <c r="G7" s="38">
        <v>3.5</v>
      </c>
      <c r="H7" s="38">
        <v>20</v>
      </c>
      <c r="I7" s="73">
        <v>44926</v>
      </c>
      <c r="J7" s="74"/>
    </row>
    <row r="8" spans="1:10" s="22" customFormat="1" ht="13.35" customHeight="1" x14ac:dyDescent="0.25">
      <c r="A8" s="75">
        <v>4</v>
      </c>
      <c r="B8" s="41" t="s">
        <v>117</v>
      </c>
      <c r="C8" s="41" t="s">
        <v>269</v>
      </c>
      <c r="D8" s="70" t="s">
        <v>265</v>
      </c>
      <c r="E8" s="43" t="s">
        <v>102</v>
      </c>
      <c r="F8" s="38">
        <v>1.1000000000000001</v>
      </c>
      <c r="G8" s="38">
        <v>3.5</v>
      </c>
      <c r="H8" s="38">
        <v>20</v>
      </c>
      <c r="I8" s="73">
        <v>44926</v>
      </c>
      <c r="J8" s="74"/>
    </row>
    <row r="9" spans="1:10" s="22" customFormat="1" ht="13.35" customHeight="1" x14ac:dyDescent="0.25">
      <c r="A9" s="75">
        <v>5</v>
      </c>
      <c r="B9" s="41" t="s">
        <v>117</v>
      </c>
      <c r="C9" s="41" t="s">
        <v>269</v>
      </c>
      <c r="D9" s="70" t="s">
        <v>266</v>
      </c>
      <c r="E9" s="43" t="s">
        <v>102</v>
      </c>
      <c r="F9" s="38">
        <v>0.5</v>
      </c>
      <c r="G9" s="38">
        <v>3.5</v>
      </c>
      <c r="H9" s="38">
        <v>20</v>
      </c>
      <c r="I9" s="73">
        <v>44926</v>
      </c>
      <c r="J9" s="74"/>
    </row>
    <row r="10" spans="1:10" s="22" customFormat="1" ht="13.35" customHeight="1" x14ac:dyDescent="0.25">
      <c r="A10" s="75">
        <v>6</v>
      </c>
      <c r="B10" s="41" t="s">
        <v>117</v>
      </c>
      <c r="C10" s="41" t="s">
        <v>269</v>
      </c>
      <c r="D10" s="70" t="s">
        <v>267</v>
      </c>
      <c r="E10" s="43" t="s">
        <v>102</v>
      </c>
      <c r="F10" s="38">
        <v>0.5</v>
      </c>
      <c r="G10" s="38">
        <v>3.5</v>
      </c>
      <c r="H10" s="38">
        <v>20</v>
      </c>
      <c r="I10" s="73">
        <v>44926</v>
      </c>
      <c r="J10" s="74"/>
    </row>
    <row r="11" spans="1:10" s="27" customFormat="1" ht="13.35" customHeight="1" x14ac:dyDescent="0.25">
      <c r="A11" s="76">
        <v>7</v>
      </c>
      <c r="B11" s="36" t="s">
        <v>116</v>
      </c>
      <c r="C11" s="41" t="s">
        <v>270</v>
      </c>
      <c r="D11" s="70" t="s">
        <v>329</v>
      </c>
      <c r="E11" s="43" t="s">
        <v>102</v>
      </c>
      <c r="F11" s="38">
        <v>0.45200000000000001</v>
      </c>
      <c r="G11" s="38">
        <v>3.5</v>
      </c>
      <c r="H11" s="38">
        <v>20</v>
      </c>
      <c r="I11" s="73">
        <v>44926</v>
      </c>
      <c r="J11" s="74"/>
    </row>
    <row r="12" spans="1:10" s="22" customFormat="1" ht="13.35" customHeight="1" x14ac:dyDescent="0.25">
      <c r="A12" s="76">
        <v>8</v>
      </c>
      <c r="B12" s="36" t="s">
        <v>116</v>
      </c>
      <c r="C12" s="41" t="s">
        <v>270</v>
      </c>
      <c r="D12" s="70" t="s">
        <v>330</v>
      </c>
      <c r="E12" s="43" t="s">
        <v>102</v>
      </c>
      <c r="F12" s="38">
        <v>0.46</v>
      </c>
      <c r="G12" s="38">
        <v>3.5</v>
      </c>
      <c r="H12" s="38">
        <v>20</v>
      </c>
      <c r="I12" s="73">
        <v>44926</v>
      </c>
      <c r="J12" s="74"/>
    </row>
    <row r="13" spans="1:10" s="22" customFormat="1" ht="13.35" customHeight="1" x14ac:dyDescent="0.25">
      <c r="A13" s="76">
        <v>9</v>
      </c>
      <c r="B13" s="36" t="s">
        <v>116</v>
      </c>
      <c r="C13" s="41" t="s">
        <v>254</v>
      </c>
      <c r="D13" s="70" t="s">
        <v>331</v>
      </c>
      <c r="E13" s="43" t="s">
        <v>102</v>
      </c>
      <c r="F13" s="38">
        <v>0.57299999999999995</v>
      </c>
      <c r="G13" s="38">
        <v>3.5</v>
      </c>
      <c r="H13" s="38">
        <v>20</v>
      </c>
      <c r="I13" s="73">
        <v>44926</v>
      </c>
      <c r="J13" s="74"/>
    </row>
    <row r="14" spans="1:10" s="22" customFormat="1" ht="13.35" customHeight="1" x14ac:dyDescent="0.25">
      <c r="A14" s="76">
        <v>10</v>
      </c>
      <c r="B14" s="36" t="s">
        <v>116</v>
      </c>
      <c r="C14" s="41" t="s">
        <v>255</v>
      </c>
      <c r="D14" s="70" t="s">
        <v>332</v>
      </c>
      <c r="E14" s="43" t="s">
        <v>102</v>
      </c>
      <c r="F14" s="38">
        <v>0.6</v>
      </c>
      <c r="G14" s="38">
        <v>3.5</v>
      </c>
      <c r="H14" s="38">
        <v>20</v>
      </c>
      <c r="I14" s="73">
        <v>44926</v>
      </c>
      <c r="J14" s="74"/>
    </row>
    <row r="15" spans="1:10" s="22" customFormat="1" ht="13.35" customHeight="1" x14ac:dyDescent="0.25">
      <c r="A15" s="76">
        <v>11</v>
      </c>
      <c r="B15" s="36" t="s">
        <v>116</v>
      </c>
      <c r="C15" s="41" t="s">
        <v>255</v>
      </c>
      <c r="D15" s="70" t="s">
        <v>268</v>
      </c>
      <c r="E15" s="43" t="s">
        <v>102</v>
      </c>
      <c r="F15" s="38">
        <v>0.8</v>
      </c>
      <c r="G15" s="38">
        <v>3.5</v>
      </c>
      <c r="H15" s="38">
        <v>20</v>
      </c>
      <c r="I15" s="73">
        <v>44926</v>
      </c>
      <c r="J15" s="74"/>
    </row>
    <row r="16" spans="1:10" s="22" customFormat="1" ht="13.35" customHeight="1" x14ac:dyDescent="0.25">
      <c r="A16" s="76">
        <v>12</v>
      </c>
      <c r="B16" s="36" t="s">
        <v>276</v>
      </c>
      <c r="C16" s="41" t="s">
        <v>256</v>
      </c>
      <c r="D16" s="70" t="s">
        <v>271</v>
      </c>
      <c r="E16" s="43" t="s">
        <v>102</v>
      </c>
      <c r="F16" s="38">
        <v>0.5</v>
      </c>
      <c r="G16" s="38">
        <v>3.5</v>
      </c>
      <c r="H16" s="38">
        <v>20</v>
      </c>
      <c r="I16" s="73">
        <v>44926</v>
      </c>
      <c r="J16" s="74"/>
    </row>
    <row r="17" spans="1:10" s="22" customFormat="1" ht="13.35" customHeight="1" x14ac:dyDescent="0.25">
      <c r="A17" s="76">
        <v>13</v>
      </c>
      <c r="B17" s="36" t="s">
        <v>276</v>
      </c>
      <c r="C17" s="41" t="s">
        <v>256</v>
      </c>
      <c r="D17" s="70" t="s">
        <v>272</v>
      </c>
      <c r="E17" s="43" t="s">
        <v>102</v>
      </c>
      <c r="F17" s="38">
        <v>0.8</v>
      </c>
      <c r="G17" s="38">
        <v>3.5</v>
      </c>
      <c r="H17" s="38">
        <v>20</v>
      </c>
      <c r="I17" s="73">
        <v>44926</v>
      </c>
      <c r="J17" s="74"/>
    </row>
    <row r="18" spans="1:10" s="22" customFormat="1" ht="13.35" customHeight="1" x14ac:dyDescent="0.25">
      <c r="A18" s="76">
        <v>14</v>
      </c>
      <c r="B18" s="36" t="s">
        <v>276</v>
      </c>
      <c r="C18" s="41" t="s">
        <v>256</v>
      </c>
      <c r="D18" s="70" t="s">
        <v>273</v>
      </c>
      <c r="E18" s="43" t="s">
        <v>102</v>
      </c>
      <c r="F18" s="38">
        <v>0.6</v>
      </c>
      <c r="G18" s="38">
        <v>3.5</v>
      </c>
      <c r="H18" s="38">
        <v>20</v>
      </c>
      <c r="I18" s="73">
        <v>44926</v>
      </c>
      <c r="J18" s="74"/>
    </row>
    <row r="19" spans="1:10" s="22" customFormat="1" ht="13.35" customHeight="1" x14ac:dyDescent="0.25">
      <c r="A19" s="76">
        <v>15</v>
      </c>
      <c r="B19" s="36" t="s">
        <v>276</v>
      </c>
      <c r="C19" s="41" t="s">
        <v>256</v>
      </c>
      <c r="D19" s="70" t="s">
        <v>274</v>
      </c>
      <c r="E19" s="43" t="s">
        <v>102</v>
      </c>
      <c r="F19" s="38">
        <v>0.5</v>
      </c>
      <c r="G19" s="38">
        <v>3.5</v>
      </c>
      <c r="H19" s="38">
        <v>20</v>
      </c>
      <c r="I19" s="73">
        <v>44926</v>
      </c>
      <c r="J19" s="74"/>
    </row>
    <row r="20" spans="1:10" s="27" customFormat="1" ht="13.35" customHeight="1" x14ac:dyDescent="0.25">
      <c r="A20" s="76">
        <v>16</v>
      </c>
      <c r="B20" s="36" t="s">
        <v>276</v>
      </c>
      <c r="C20" s="41" t="s">
        <v>256</v>
      </c>
      <c r="D20" s="70" t="s">
        <v>275</v>
      </c>
      <c r="E20" s="43" t="s">
        <v>102</v>
      </c>
      <c r="F20" s="38">
        <v>0.6</v>
      </c>
      <c r="G20" s="38">
        <v>3.5</v>
      </c>
      <c r="H20" s="38">
        <v>20</v>
      </c>
      <c r="I20" s="73">
        <v>44926</v>
      </c>
      <c r="J20" s="74"/>
    </row>
    <row r="21" spans="1:10" s="27" customFormat="1" ht="13.35" customHeight="1" x14ac:dyDescent="0.25">
      <c r="A21" s="76">
        <v>17</v>
      </c>
      <c r="B21" s="36" t="s">
        <v>276</v>
      </c>
      <c r="C21" s="41" t="s">
        <v>335</v>
      </c>
      <c r="D21" s="70" t="s">
        <v>336</v>
      </c>
      <c r="E21" s="43" t="s">
        <v>102</v>
      </c>
      <c r="F21" s="38">
        <v>0.32</v>
      </c>
      <c r="G21" s="38">
        <v>3.5</v>
      </c>
      <c r="H21" s="38">
        <v>20</v>
      </c>
      <c r="I21" s="73">
        <v>44926</v>
      </c>
      <c r="J21" s="74"/>
    </row>
    <row r="22" spans="1:10" s="22" customFormat="1" ht="13.35" customHeight="1" x14ac:dyDescent="0.25">
      <c r="A22" s="76">
        <v>18</v>
      </c>
      <c r="B22" s="36" t="s">
        <v>218</v>
      </c>
      <c r="C22" s="41" t="s">
        <v>281</v>
      </c>
      <c r="D22" s="70" t="s">
        <v>277</v>
      </c>
      <c r="E22" s="43" t="s">
        <v>102</v>
      </c>
      <c r="F22" s="38">
        <v>2</v>
      </c>
      <c r="G22" s="38">
        <v>3.5</v>
      </c>
      <c r="H22" s="38">
        <v>20</v>
      </c>
      <c r="I22" s="73">
        <v>44926</v>
      </c>
      <c r="J22" s="74"/>
    </row>
    <row r="23" spans="1:10" s="22" customFormat="1" ht="13.35" customHeight="1" x14ac:dyDescent="0.25">
      <c r="A23" s="76">
        <v>19</v>
      </c>
      <c r="B23" s="36" t="s">
        <v>218</v>
      </c>
      <c r="C23" s="41" t="s">
        <v>208</v>
      </c>
      <c r="D23" s="70" t="s">
        <v>278</v>
      </c>
      <c r="E23" s="43" t="s">
        <v>102</v>
      </c>
      <c r="F23" s="38">
        <v>0.628</v>
      </c>
      <c r="G23" s="38">
        <v>3.5</v>
      </c>
      <c r="H23" s="38">
        <v>20</v>
      </c>
      <c r="I23" s="73">
        <v>44926</v>
      </c>
      <c r="J23" s="74"/>
    </row>
    <row r="24" spans="1:10" s="22" customFormat="1" ht="13.35" customHeight="1" x14ac:dyDescent="0.25">
      <c r="A24" s="76">
        <v>20</v>
      </c>
      <c r="B24" s="36" t="s">
        <v>218</v>
      </c>
      <c r="C24" s="32" t="s">
        <v>282</v>
      </c>
      <c r="D24" s="70" t="s">
        <v>279</v>
      </c>
      <c r="E24" s="43" t="s">
        <v>102</v>
      </c>
      <c r="F24" s="38">
        <v>0.35</v>
      </c>
      <c r="G24" s="38">
        <v>3.5</v>
      </c>
      <c r="H24" s="38">
        <v>20</v>
      </c>
      <c r="I24" s="73">
        <v>44926</v>
      </c>
      <c r="J24" s="74"/>
    </row>
    <row r="25" spans="1:10" s="22" customFormat="1" ht="13.35" customHeight="1" x14ac:dyDescent="0.25">
      <c r="A25" s="76">
        <v>21</v>
      </c>
      <c r="B25" s="36" t="s">
        <v>218</v>
      </c>
      <c r="C25" s="32" t="s">
        <v>282</v>
      </c>
      <c r="D25" s="70" t="s">
        <v>280</v>
      </c>
      <c r="E25" s="43" t="s">
        <v>102</v>
      </c>
      <c r="F25" s="38">
        <v>1.8</v>
      </c>
      <c r="G25" s="38">
        <v>3.5</v>
      </c>
      <c r="H25" s="38">
        <v>20</v>
      </c>
      <c r="I25" s="73">
        <v>44926</v>
      </c>
      <c r="J25" s="74"/>
    </row>
    <row r="26" spans="1:10" s="22" customFormat="1" ht="13.35" customHeight="1" x14ac:dyDescent="0.25">
      <c r="A26" s="76">
        <v>22</v>
      </c>
      <c r="B26" s="36" t="s">
        <v>216</v>
      </c>
      <c r="C26" s="41" t="s">
        <v>283</v>
      </c>
      <c r="D26" s="70" t="s">
        <v>334</v>
      </c>
      <c r="E26" s="43" t="s">
        <v>102</v>
      </c>
      <c r="F26" s="38">
        <v>2.02</v>
      </c>
      <c r="G26" s="38">
        <v>3.5</v>
      </c>
      <c r="H26" s="38">
        <v>20</v>
      </c>
      <c r="I26" s="73">
        <v>44926</v>
      </c>
      <c r="J26" s="74"/>
    </row>
    <row r="27" spans="1:10" s="22" customFormat="1" ht="13.35" customHeight="1" x14ac:dyDescent="0.25">
      <c r="A27" s="76">
        <v>23</v>
      </c>
      <c r="B27" s="36" t="s">
        <v>216</v>
      </c>
      <c r="C27" s="15" t="s">
        <v>171</v>
      </c>
      <c r="D27" s="70" t="s">
        <v>328</v>
      </c>
      <c r="E27" s="43" t="s">
        <v>102</v>
      </c>
      <c r="F27" s="38">
        <v>0.5</v>
      </c>
      <c r="G27" s="38">
        <v>3.5</v>
      </c>
      <c r="H27" s="38">
        <v>20</v>
      </c>
      <c r="I27" s="73">
        <v>44926</v>
      </c>
      <c r="J27" s="74"/>
    </row>
    <row r="28" spans="1:10" s="22" customFormat="1" ht="13.35" customHeight="1" x14ac:dyDescent="0.25">
      <c r="A28" s="76">
        <v>24</v>
      </c>
      <c r="B28" s="36" t="s">
        <v>216</v>
      </c>
      <c r="C28" s="15" t="s">
        <v>171</v>
      </c>
      <c r="D28" s="70" t="s">
        <v>327</v>
      </c>
      <c r="E28" s="43" t="s">
        <v>102</v>
      </c>
      <c r="F28" s="38">
        <v>0.5</v>
      </c>
      <c r="G28" s="38">
        <v>3.5</v>
      </c>
      <c r="H28" s="38">
        <v>20</v>
      </c>
      <c r="I28" s="73">
        <v>44926</v>
      </c>
      <c r="J28" s="74"/>
    </row>
    <row r="29" spans="1:10" s="22" customFormat="1" ht="13.35" customHeight="1" x14ac:dyDescent="0.25">
      <c r="A29" s="76">
        <v>25</v>
      </c>
      <c r="B29" s="36" t="s">
        <v>216</v>
      </c>
      <c r="C29" s="15" t="s">
        <v>258</v>
      </c>
      <c r="D29" s="70" t="s">
        <v>284</v>
      </c>
      <c r="E29" s="43" t="s">
        <v>102</v>
      </c>
      <c r="F29" s="38">
        <v>0.7</v>
      </c>
      <c r="G29" s="38">
        <v>3.5</v>
      </c>
      <c r="H29" s="38">
        <v>20</v>
      </c>
      <c r="I29" s="73">
        <v>44926</v>
      </c>
      <c r="J29" s="74"/>
    </row>
    <row r="30" spans="1:10" s="22" customFormat="1" ht="13.35" customHeight="1" x14ac:dyDescent="0.25">
      <c r="A30" s="76">
        <v>26</v>
      </c>
      <c r="B30" s="36" t="s">
        <v>216</v>
      </c>
      <c r="C30" s="15" t="s">
        <v>287</v>
      </c>
      <c r="D30" s="70" t="s">
        <v>285</v>
      </c>
      <c r="E30" s="43" t="s">
        <v>102</v>
      </c>
      <c r="F30" s="38">
        <v>0.32</v>
      </c>
      <c r="G30" s="38">
        <v>3.5</v>
      </c>
      <c r="H30" s="38">
        <v>20</v>
      </c>
      <c r="I30" s="73">
        <v>44926</v>
      </c>
      <c r="J30" s="74"/>
    </row>
    <row r="31" spans="1:10" s="22" customFormat="1" ht="13.35" customHeight="1" x14ac:dyDescent="0.25">
      <c r="A31" s="76">
        <v>27</v>
      </c>
      <c r="B31" s="36" t="s">
        <v>216</v>
      </c>
      <c r="C31" s="15" t="s">
        <v>287</v>
      </c>
      <c r="D31" s="70" t="s">
        <v>286</v>
      </c>
      <c r="E31" s="43" t="s">
        <v>102</v>
      </c>
      <c r="F31" s="38">
        <v>0.95</v>
      </c>
      <c r="G31" s="38">
        <v>3.5</v>
      </c>
      <c r="H31" s="38">
        <v>20</v>
      </c>
      <c r="I31" s="73">
        <v>44926</v>
      </c>
      <c r="J31" s="74"/>
    </row>
    <row r="32" spans="1:10" s="22" customFormat="1" ht="13.35" customHeight="1" x14ac:dyDescent="0.25">
      <c r="A32" s="76">
        <v>28</v>
      </c>
      <c r="B32" s="36" t="s">
        <v>216</v>
      </c>
      <c r="C32" s="15" t="s">
        <v>168</v>
      </c>
      <c r="D32" s="35" t="s">
        <v>337</v>
      </c>
      <c r="E32" s="43" t="s">
        <v>102</v>
      </c>
      <c r="F32" s="38">
        <v>1.2</v>
      </c>
      <c r="G32" s="38">
        <v>3.5</v>
      </c>
      <c r="H32" s="38">
        <v>20</v>
      </c>
      <c r="I32" s="73">
        <v>44926</v>
      </c>
      <c r="J32" s="74"/>
    </row>
    <row r="33" spans="1:10" s="22" customFormat="1" ht="13.35" customHeight="1" x14ac:dyDescent="0.25">
      <c r="A33" s="76">
        <v>29</v>
      </c>
      <c r="B33" s="36" t="s">
        <v>184</v>
      </c>
      <c r="C33" s="15" t="s">
        <v>288</v>
      </c>
      <c r="D33" s="35" t="s">
        <v>289</v>
      </c>
      <c r="E33" s="43" t="s">
        <v>102</v>
      </c>
      <c r="F33" s="38">
        <v>0.8</v>
      </c>
      <c r="G33" s="38">
        <v>3.5</v>
      </c>
      <c r="H33" s="38">
        <v>20</v>
      </c>
      <c r="I33" s="73">
        <v>44926</v>
      </c>
      <c r="J33" s="74"/>
    </row>
    <row r="34" spans="1:10" s="22" customFormat="1" ht="13.35" customHeight="1" x14ac:dyDescent="0.25">
      <c r="A34" s="76">
        <v>30</v>
      </c>
      <c r="B34" s="36" t="s">
        <v>184</v>
      </c>
      <c r="C34" s="15" t="s">
        <v>288</v>
      </c>
      <c r="D34" s="35" t="s">
        <v>290</v>
      </c>
      <c r="E34" s="43" t="s">
        <v>102</v>
      </c>
      <c r="F34" s="38">
        <v>0.4</v>
      </c>
      <c r="G34" s="38">
        <v>3.5</v>
      </c>
      <c r="H34" s="38">
        <v>20</v>
      </c>
      <c r="I34" s="73">
        <v>44926</v>
      </c>
      <c r="J34" s="74"/>
    </row>
    <row r="35" spans="1:10" s="39" customFormat="1" ht="13.35" customHeight="1" x14ac:dyDescent="0.25">
      <c r="A35" s="76">
        <v>31</v>
      </c>
      <c r="B35" s="36" t="s">
        <v>184</v>
      </c>
      <c r="C35" s="15" t="s">
        <v>185</v>
      </c>
      <c r="D35" s="35" t="s">
        <v>291</v>
      </c>
      <c r="E35" s="43" t="s">
        <v>102</v>
      </c>
      <c r="F35" s="38">
        <v>0.6</v>
      </c>
      <c r="G35" s="38">
        <v>3.5</v>
      </c>
      <c r="H35" s="38">
        <v>20</v>
      </c>
      <c r="I35" s="73">
        <v>44926</v>
      </c>
      <c r="J35" s="74"/>
    </row>
    <row r="36" spans="1:10" s="39" customFormat="1" ht="13.35" customHeight="1" x14ac:dyDescent="0.25">
      <c r="A36" s="76">
        <v>32</v>
      </c>
      <c r="B36" s="36" t="s">
        <v>184</v>
      </c>
      <c r="C36" s="15" t="s">
        <v>185</v>
      </c>
      <c r="D36" s="70" t="s">
        <v>292</v>
      </c>
      <c r="E36" s="43" t="s">
        <v>102</v>
      </c>
      <c r="F36" s="38">
        <v>0.42</v>
      </c>
      <c r="G36" s="38">
        <v>3.5</v>
      </c>
      <c r="H36" s="38">
        <v>20</v>
      </c>
      <c r="I36" s="73">
        <v>44926</v>
      </c>
      <c r="J36" s="74"/>
    </row>
    <row r="37" spans="1:10" s="39" customFormat="1" ht="13.35" customHeight="1" x14ac:dyDescent="0.25">
      <c r="A37" s="76">
        <v>33</v>
      </c>
      <c r="B37" s="36" t="s">
        <v>184</v>
      </c>
      <c r="C37" s="15" t="s">
        <v>185</v>
      </c>
      <c r="D37" s="35" t="s">
        <v>293</v>
      </c>
      <c r="E37" s="43" t="s">
        <v>102</v>
      </c>
      <c r="F37" s="38">
        <v>0.82</v>
      </c>
      <c r="G37" s="38">
        <v>3.5</v>
      </c>
      <c r="H37" s="38">
        <v>20</v>
      </c>
      <c r="I37" s="73">
        <v>44926</v>
      </c>
      <c r="J37" s="74"/>
    </row>
    <row r="38" spans="1:10" s="22" customFormat="1" ht="13.35" customHeight="1" x14ac:dyDescent="0.25">
      <c r="A38" s="76">
        <v>34</v>
      </c>
      <c r="B38" s="36" t="s">
        <v>184</v>
      </c>
      <c r="C38" s="41" t="s">
        <v>294</v>
      </c>
      <c r="D38" s="70" t="s">
        <v>295</v>
      </c>
      <c r="E38" s="43" t="s">
        <v>102</v>
      </c>
      <c r="F38" s="38">
        <v>0.86</v>
      </c>
      <c r="G38" s="38">
        <v>3.5</v>
      </c>
      <c r="H38" s="38">
        <v>20</v>
      </c>
      <c r="I38" s="73">
        <v>44926</v>
      </c>
      <c r="J38" s="74"/>
    </row>
    <row r="39" spans="1:10" s="22" customFormat="1" ht="13.35" customHeight="1" x14ac:dyDescent="0.25">
      <c r="A39" s="76">
        <v>35</v>
      </c>
      <c r="B39" s="41" t="s">
        <v>257</v>
      </c>
      <c r="C39" s="41" t="s">
        <v>294</v>
      </c>
      <c r="D39" s="70" t="s">
        <v>296</v>
      </c>
      <c r="E39" s="43" t="s">
        <v>102</v>
      </c>
      <c r="F39" s="38">
        <v>0.31</v>
      </c>
      <c r="G39" s="38">
        <v>3.5</v>
      </c>
      <c r="H39" s="38">
        <v>20</v>
      </c>
      <c r="I39" s="73">
        <v>44926</v>
      </c>
      <c r="J39" s="74"/>
    </row>
    <row r="40" spans="1:10" s="22" customFormat="1" ht="13.35" customHeight="1" x14ac:dyDescent="0.25">
      <c r="A40" s="76">
        <v>36</v>
      </c>
      <c r="B40" s="41" t="s">
        <v>257</v>
      </c>
      <c r="C40" s="41" t="s">
        <v>127</v>
      </c>
      <c r="D40" s="70" t="s">
        <v>297</v>
      </c>
      <c r="E40" s="43" t="s">
        <v>102</v>
      </c>
      <c r="F40" s="38">
        <v>1</v>
      </c>
      <c r="G40" s="38">
        <v>3.5</v>
      </c>
      <c r="H40" s="38">
        <v>20</v>
      </c>
      <c r="I40" s="73">
        <v>44926</v>
      </c>
      <c r="J40" s="74"/>
    </row>
    <row r="41" spans="1:10" s="22" customFormat="1" ht="13.35" customHeight="1" x14ac:dyDescent="0.25">
      <c r="A41" s="76">
        <v>37</v>
      </c>
      <c r="B41" s="41" t="s">
        <v>257</v>
      </c>
      <c r="C41" s="41" t="s">
        <v>127</v>
      </c>
      <c r="D41" s="70" t="s">
        <v>298</v>
      </c>
      <c r="E41" s="43" t="s">
        <v>102</v>
      </c>
      <c r="F41" s="38">
        <v>1.2</v>
      </c>
      <c r="G41" s="38">
        <v>3.5</v>
      </c>
      <c r="H41" s="38">
        <v>20</v>
      </c>
      <c r="I41" s="73">
        <v>44926</v>
      </c>
      <c r="J41" s="74"/>
    </row>
    <row r="42" spans="1:10" s="22" customFormat="1" ht="13.35" customHeight="1" x14ac:dyDescent="0.25">
      <c r="A42" s="76">
        <v>38</v>
      </c>
      <c r="B42" s="41" t="s">
        <v>257</v>
      </c>
      <c r="C42" s="41" t="s">
        <v>127</v>
      </c>
      <c r="D42" s="70" t="s">
        <v>299</v>
      </c>
      <c r="E42" s="43" t="s">
        <v>102</v>
      </c>
      <c r="F42" s="38">
        <v>0.5</v>
      </c>
      <c r="G42" s="38">
        <v>3.5</v>
      </c>
      <c r="H42" s="38">
        <v>20</v>
      </c>
      <c r="I42" s="73">
        <v>44926</v>
      </c>
      <c r="J42" s="74"/>
    </row>
    <row r="43" spans="1:10" s="22" customFormat="1" ht="13.35" customHeight="1" x14ac:dyDescent="0.25">
      <c r="A43" s="76">
        <v>39</v>
      </c>
      <c r="B43" s="41" t="s">
        <v>257</v>
      </c>
      <c r="C43" s="41" t="s">
        <v>127</v>
      </c>
      <c r="D43" s="70" t="s">
        <v>300</v>
      </c>
      <c r="E43" s="43" t="s">
        <v>102</v>
      </c>
      <c r="F43" s="38">
        <v>0.35</v>
      </c>
      <c r="G43" s="38">
        <v>3.5</v>
      </c>
      <c r="H43" s="38">
        <v>20</v>
      </c>
      <c r="I43" s="73">
        <v>44926</v>
      </c>
      <c r="J43" s="74"/>
    </row>
    <row r="44" spans="1:10" s="22" customFormat="1" ht="13.35" customHeight="1" x14ac:dyDescent="0.25">
      <c r="A44" s="76">
        <v>40</v>
      </c>
      <c r="B44" s="41" t="s">
        <v>257</v>
      </c>
      <c r="C44" s="41" t="s">
        <v>301</v>
      </c>
      <c r="D44" s="70" t="s">
        <v>302</v>
      </c>
      <c r="E44" s="43" t="s">
        <v>102</v>
      </c>
      <c r="F44" s="38">
        <v>0.9</v>
      </c>
      <c r="G44" s="38">
        <v>3.5</v>
      </c>
      <c r="H44" s="38">
        <v>20</v>
      </c>
      <c r="I44" s="73">
        <v>44926</v>
      </c>
      <c r="J44" s="74"/>
    </row>
    <row r="45" spans="1:10" s="22" customFormat="1" ht="13.35" customHeight="1" x14ac:dyDescent="0.25">
      <c r="A45" s="76">
        <v>41</v>
      </c>
      <c r="B45" s="41" t="s">
        <v>190</v>
      </c>
      <c r="C45" s="41" t="s">
        <v>259</v>
      </c>
      <c r="D45" s="70" t="s">
        <v>303</v>
      </c>
      <c r="E45" s="43" t="s">
        <v>102</v>
      </c>
      <c r="F45" s="38">
        <v>1.2</v>
      </c>
      <c r="G45" s="38">
        <v>3.5</v>
      </c>
      <c r="H45" s="38">
        <v>20</v>
      </c>
      <c r="I45" s="73">
        <v>44926</v>
      </c>
      <c r="J45" s="74"/>
    </row>
    <row r="46" spans="1:10" s="22" customFormat="1" ht="13.35" customHeight="1" x14ac:dyDescent="0.25">
      <c r="A46" s="76">
        <v>42</v>
      </c>
      <c r="B46" s="41" t="s">
        <v>190</v>
      </c>
      <c r="C46" s="71" t="s">
        <v>261</v>
      </c>
      <c r="D46" s="70" t="s">
        <v>304</v>
      </c>
      <c r="E46" s="43" t="s">
        <v>102</v>
      </c>
      <c r="F46" s="38">
        <v>0.36</v>
      </c>
      <c r="G46" s="38">
        <v>3.5</v>
      </c>
      <c r="H46" s="38">
        <v>20</v>
      </c>
      <c r="I46" s="73">
        <v>44926</v>
      </c>
      <c r="J46" s="74"/>
    </row>
    <row r="47" spans="1:10" s="27" customFormat="1" ht="13.35" customHeight="1" x14ac:dyDescent="0.25">
      <c r="A47" s="76">
        <v>43</v>
      </c>
      <c r="B47" s="41" t="s">
        <v>190</v>
      </c>
      <c r="C47" s="71" t="s">
        <v>260</v>
      </c>
      <c r="D47" s="70" t="s">
        <v>305</v>
      </c>
      <c r="E47" s="43" t="s">
        <v>102</v>
      </c>
      <c r="F47" s="38">
        <v>1</v>
      </c>
      <c r="G47" s="38">
        <v>3.5</v>
      </c>
      <c r="H47" s="38">
        <v>20</v>
      </c>
      <c r="I47" s="73">
        <v>44926</v>
      </c>
      <c r="J47" s="74"/>
    </row>
    <row r="48" spans="1:10" s="22" customFormat="1" ht="13.35" customHeight="1" x14ac:dyDescent="0.25">
      <c r="A48" s="76">
        <v>44</v>
      </c>
      <c r="B48" s="41" t="s">
        <v>190</v>
      </c>
      <c r="C48" s="71" t="s">
        <v>260</v>
      </c>
      <c r="D48" s="70" t="s">
        <v>306</v>
      </c>
      <c r="E48" s="43" t="s">
        <v>102</v>
      </c>
      <c r="F48" s="38">
        <v>0.64</v>
      </c>
      <c r="G48" s="38">
        <v>3.5</v>
      </c>
      <c r="H48" s="38">
        <v>20</v>
      </c>
      <c r="I48" s="73">
        <v>44926</v>
      </c>
      <c r="J48" s="74"/>
    </row>
    <row r="49" spans="1:10" s="27" customFormat="1" ht="13.35" customHeight="1" x14ac:dyDescent="0.25">
      <c r="A49" s="76">
        <v>45</v>
      </c>
      <c r="B49" s="41" t="s">
        <v>190</v>
      </c>
      <c r="C49" s="71" t="s">
        <v>312</v>
      </c>
      <c r="D49" s="70" t="s">
        <v>307</v>
      </c>
      <c r="E49" s="43" t="s">
        <v>102</v>
      </c>
      <c r="F49" s="38">
        <v>0.48</v>
      </c>
      <c r="G49" s="38">
        <v>3.5</v>
      </c>
      <c r="H49" s="38">
        <v>20</v>
      </c>
      <c r="I49" s="73">
        <v>44926</v>
      </c>
      <c r="J49" s="74"/>
    </row>
    <row r="50" spans="1:10" s="22" customFormat="1" ht="13.35" customHeight="1" x14ac:dyDescent="0.25">
      <c r="A50" s="76">
        <v>46</v>
      </c>
      <c r="B50" s="41" t="s">
        <v>190</v>
      </c>
      <c r="C50" s="71" t="s">
        <v>312</v>
      </c>
      <c r="D50" s="70" t="s">
        <v>308</v>
      </c>
      <c r="E50" s="43" t="s">
        <v>102</v>
      </c>
      <c r="F50" s="38">
        <v>0.625</v>
      </c>
      <c r="G50" s="38">
        <v>3.5</v>
      </c>
      <c r="H50" s="38">
        <v>20</v>
      </c>
      <c r="I50" s="73">
        <v>44926</v>
      </c>
      <c r="J50" s="74"/>
    </row>
    <row r="51" spans="1:10" s="22" customFormat="1" ht="13.35" customHeight="1" x14ac:dyDescent="0.25">
      <c r="A51" s="76">
        <v>47</v>
      </c>
      <c r="B51" s="41" t="s">
        <v>190</v>
      </c>
      <c r="C51" s="71" t="s">
        <v>312</v>
      </c>
      <c r="D51" s="70" t="s">
        <v>338</v>
      </c>
      <c r="E51" s="43" t="s">
        <v>102</v>
      </c>
      <c r="F51" s="38">
        <v>0.45</v>
      </c>
      <c r="G51" s="38">
        <v>3.5</v>
      </c>
      <c r="H51" s="38">
        <v>20</v>
      </c>
      <c r="I51" s="73">
        <v>44926</v>
      </c>
      <c r="J51" s="74"/>
    </row>
    <row r="52" spans="1:10" s="22" customFormat="1" ht="13.35" customHeight="1" x14ac:dyDescent="0.25">
      <c r="A52" s="76">
        <v>48</v>
      </c>
      <c r="B52" s="41" t="s">
        <v>190</v>
      </c>
      <c r="C52" s="71" t="s">
        <v>312</v>
      </c>
      <c r="D52" s="70" t="s">
        <v>309</v>
      </c>
      <c r="E52" s="43" t="s">
        <v>102</v>
      </c>
      <c r="F52" s="38">
        <v>0.6</v>
      </c>
      <c r="G52" s="38">
        <v>3.5</v>
      </c>
      <c r="H52" s="38">
        <v>20</v>
      </c>
      <c r="I52" s="73">
        <v>44926</v>
      </c>
      <c r="J52" s="74"/>
    </row>
    <row r="53" spans="1:10" s="22" customFormat="1" ht="13.35" customHeight="1" x14ac:dyDescent="0.25">
      <c r="A53" s="76">
        <v>49</v>
      </c>
      <c r="B53" s="41" t="s">
        <v>190</v>
      </c>
      <c r="C53" s="71" t="s">
        <v>312</v>
      </c>
      <c r="D53" s="70" t="s">
        <v>310</v>
      </c>
      <c r="E53" s="43" t="s">
        <v>102</v>
      </c>
      <c r="F53" s="38">
        <v>0.4</v>
      </c>
      <c r="G53" s="38">
        <v>3.5</v>
      </c>
      <c r="H53" s="38">
        <v>20</v>
      </c>
      <c r="I53" s="73">
        <v>44926</v>
      </c>
      <c r="J53" s="74"/>
    </row>
    <row r="54" spans="1:10" s="22" customFormat="1" ht="13.35" customHeight="1" x14ac:dyDescent="0.25">
      <c r="A54" s="76">
        <v>50</v>
      </c>
      <c r="B54" s="41" t="s">
        <v>190</v>
      </c>
      <c r="C54" s="71" t="s">
        <v>312</v>
      </c>
      <c r="D54" s="40" t="s">
        <v>311</v>
      </c>
      <c r="E54" s="43" t="s">
        <v>102</v>
      </c>
      <c r="F54" s="38">
        <v>0.3</v>
      </c>
      <c r="G54" s="38">
        <v>3.5</v>
      </c>
      <c r="H54" s="38">
        <v>20</v>
      </c>
      <c r="I54" s="73">
        <v>44926</v>
      </c>
      <c r="J54" s="74"/>
    </row>
    <row r="55" spans="1:10" s="22" customFormat="1" ht="13.35" customHeight="1" x14ac:dyDescent="0.25">
      <c r="A55" s="76">
        <v>51</v>
      </c>
      <c r="B55" s="41" t="s">
        <v>176</v>
      </c>
      <c r="C55" s="41" t="s">
        <v>313</v>
      </c>
      <c r="D55" s="40" t="s">
        <v>314</v>
      </c>
      <c r="E55" s="43" t="s">
        <v>102</v>
      </c>
      <c r="F55" s="38">
        <v>0.3</v>
      </c>
      <c r="G55" s="38">
        <v>3.5</v>
      </c>
      <c r="H55" s="38">
        <v>20</v>
      </c>
      <c r="I55" s="73">
        <v>44926</v>
      </c>
      <c r="J55" s="74"/>
    </row>
    <row r="56" spans="1:10" s="22" customFormat="1" ht="13.35" customHeight="1" x14ac:dyDescent="0.25">
      <c r="A56" s="76">
        <v>52</v>
      </c>
      <c r="B56" s="41" t="s">
        <v>176</v>
      </c>
      <c r="C56" s="41" t="s">
        <v>313</v>
      </c>
      <c r="D56" s="70" t="s">
        <v>315</v>
      </c>
      <c r="E56" s="43" t="s">
        <v>102</v>
      </c>
      <c r="F56" s="38">
        <v>0.7</v>
      </c>
      <c r="G56" s="38">
        <v>3.5</v>
      </c>
      <c r="H56" s="38">
        <v>20</v>
      </c>
      <c r="I56" s="73">
        <v>44926</v>
      </c>
      <c r="J56" s="74"/>
    </row>
    <row r="57" spans="1:10" s="22" customFormat="1" ht="13.35" customHeight="1" x14ac:dyDescent="0.25">
      <c r="A57" s="76">
        <v>53</v>
      </c>
      <c r="B57" s="41" t="s">
        <v>176</v>
      </c>
      <c r="C57" s="41" t="s">
        <v>316</v>
      </c>
      <c r="D57" s="70" t="s">
        <v>317</v>
      </c>
      <c r="E57" s="43" t="s">
        <v>102</v>
      </c>
      <c r="F57" s="38">
        <v>0.47</v>
      </c>
      <c r="G57" s="38">
        <v>3.5</v>
      </c>
      <c r="H57" s="38">
        <v>20</v>
      </c>
      <c r="I57" s="73">
        <v>44926</v>
      </c>
      <c r="J57" s="74"/>
    </row>
    <row r="58" spans="1:10" s="22" customFormat="1" ht="13.35" customHeight="1" x14ac:dyDescent="0.25">
      <c r="A58" s="76">
        <v>54</v>
      </c>
      <c r="B58" s="41" t="s">
        <v>176</v>
      </c>
      <c r="C58" s="41" t="s">
        <v>316</v>
      </c>
      <c r="D58" s="70" t="s">
        <v>318</v>
      </c>
      <c r="E58" s="43" t="s">
        <v>102</v>
      </c>
      <c r="F58" s="38">
        <v>0.51700000000000002</v>
      </c>
      <c r="G58" s="38">
        <v>3.5</v>
      </c>
      <c r="H58" s="38">
        <v>20</v>
      </c>
      <c r="I58" s="73">
        <v>44926</v>
      </c>
      <c r="J58" s="74"/>
    </row>
    <row r="59" spans="1:10" s="22" customFormat="1" ht="13.35" customHeight="1" x14ac:dyDescent="0.25">
      <c r="A59" s="76">
        <v>55</v>
      </c>
      <c r="B59" s="41" t="s">
        <v>176</v>
      </c>
      <c r="C59" s="41" t="s">
        <v>316</v>
      </c>
      <c r="D59" s="70" t="s">
        <v>319</v>
      </c>
      <c r="E59" s="43" t="s">
        <v>102</v>
      </c>
      <c r="F59" s="38">
        <v>0.78300000000000003</v>
      </c>
      <c r="G59" s="38">
        <v>3.5</v>
      </c>
      <c r="H59" s="38">
        <v>20</v>
      </c>
      <c r="I59" s="73">
        <v>44926</v>
      </c>
      <c r="J59" s="74"/>
    </row>
    <row r="60" spans="1:10" s="22" customFormat="1" ht="13.35" customHeight="1" x14ac:dyDescent="0.25">
      <c r="A60" s="76">
        <v>56</v>
      </c>
      <c r="B60" s="41" t="s">
        <v>176</v>
      </c>
      <c r="C60" s="41" t="s">
        <v>320</v>
      </c>
      <c r="D60" s="70" t="s">
        <v>321</v>
      </c>
      <c r="E60" s="43" t="s">
        <v>102</v>
      </c>
      <c r="F60" s="38">
        <v>0.48</v>
      </c>
      <c r="G60" s="38">
        <v>3.5</v>
      </c>
      <c r="H60" s="38">
        <v>20</v>
      </c>
      <c r="I60" s="73">
        <v>44926</v>
      </c>
      <c r="J60" s="74"/>
    </row>
    <row r="61" spans="1:10" s="22" customFormat="1" ht="13.35" customHeight="1" x14ac:dyDescent="0.25">
      <c r="A61" s="76">
        <v>57</v>
      </c>
      <c r="B61" s="41" t="s">
        <v>176</v>
      </c>
      <c r="C61" s="41" t="s">
        <v>320</v>
      </c>
      <c r="D61" s="70" t="s">
        <v>322</v>
      </c>
      <c r="E61" s="43" t="s">
        <v>102</v>
      </c>
      <c r="F61" s="38">
        <v>0.42</v>
      </c>
      <c r="G61" s="38">
        <v>3.5</v>
      </c>
      <c r="H61" s="38">
        <v>20</v>
      </c>
      <c r="I61" s="73">
        <v>44926</v>
      </c>
      <c r="J61" s="74"/>
    </row>
    <row r="62" spans="1:10" s="22" customFormat="1" ht="13.35" customHeight="1" x14ac:dyDescent="0.25">
      <c r="A62" s="76">
        <v>58</v>
      </c>
      <c r="B62" s="41" t="s">
        <v>176</v>
      </c>
      <c r="C62" s="41" t="s">
        <v>320</v>
      </c>
      <c r="D62" s="70" t="s">
        <v>323</v>
      </c>
      <c r="E62" s="43" t="s">
        <v>102</v>
      </c>
      <c r="F62" s="38">
        <v>0.35</v>
      </c>
      <c r="G62" s="38">
        <v>3.5</v>
      </c>
      <c r="H62" s="38">
        <v>20</v>
      </c>
      <c r="I62" s="73">
        <v>44926</v>
      </c>
      <c r="J62" s="74"/>
    </row>
    <row r="63" spans="1:10" s="22" customFormat="1" ht="13.35" customHeight="1" x14ac:dyDescent="0.25">
      <c r="A63" s="76">
        <v>59</v>
      </c>
      <c r="B63" s="41" t="s">
        <v>176</v>
      </c>
      <c r="C63" s="41" t="s">
        <v>320</v>
      </c>
      <c r="D63" s="70" t="s">
        <v>324</v>
      </c>
      <c r="E63" s="43" t="s">
        <v>102</v>
      </c>
      <c r="F63" s="38">
        <v>0.35</v>
      </c>
      <c r="G63" s="38">
        <v>3.5</v>
      </c>
      <c r="H63" s="38">
        <v>20</v>
      </c>
      <c r="I63" s="73">
        <v>44926</v>
      </c>
      <c r="J63" s="74"/>
    </row>
    <row r="64" spans="1:10" s="22" customFormat="1" ht="13.35" customHeight="1" x14ac:dyDescent="0.25">
      <c r="A64" s="76">
        <v>60</v>
      </c>
      <c r="B64" s="41" t="s">
        <v>176</v>
      </c>
      <c r="C64" s="41" t="s">
        <v>325</v>
      </c>
      <c r="D64" s="70" t="s">
        <v>326</v>
      </c>
      <c r="E64" s="43" t="s">
        <v>102</v>
      </c>
      <c r="F64" s="38">
        <v>1</v>
      </c>
      <c r="G64" s="38">
        <v>3.5</v>
      </c>
      <c r="H64" s="38">
        <v>20</v>
      </c>
      <c r="I64" s="73">
        <v>44926</v>
      </c>
      <c r="J64" s="74"/>
    </row>
  </sheetData>
  <autoFilter ref="A3:J64" xr:uid="{00000000-0009-0000-0000-000001000000}"/>
  <mergeCells count="2">
    <mergeCell ref="A1:B1"/>
    <mergeCell ref="A2:J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85"/>
  <sheetViews>
    <sheetView topLeftCell="E1" workbookViewId="0">
      <selection activeCell="K83" sqref="K83"/>
    </sheetView>
  </sheetViews>
  <sheetFormatPr defaultColWidth="8.88671875" defaultRowHeight="13.8" x14ac:dyDescent="0.25"/>
  <cols>
    <col min="1" max="1" width="5" style="1" customWidth="1"/>
    <col min="2" max="2" width="12.6640625" style="1" customWidth="1"/>
    <col min="3" max="3" width="15.21875" style="1" customWidth="1"/>
    <col min="4" max="4" width="25.6640625" style="1" customWidth="1"/>
    <col min="5" max="7" width="9.6640625" style="1" customWidth="1"/>
    <col min="8" max="8" width="9.88671875" style="1" customWidth="1"/>
    <col min="9" max="9" width="10.6640625" style="1" customWidth="1"/>
    <col min="10" max="10" width="15.88671875" style="1" customWidth="1"/>
    <col min="11" max="11" width="12.33203125" style="1" customWidth="1"/>
    <col min="12" max="12" width="8.88671875" style="1"/>
    <col min="13" max="13" width="10.6640625" style="1" customWidth="1"/>
    <col min="14" max="16384" width="8.88671875" style="1"/>
  </cols>
  <sheetData>
    <row r="1" spans="1:13" ht="16.95" customHeight="1" x14ac:dyDescent="0.25">
      <c r="A1" s="79" t="s">
        <v>234</v>
      </c>
      <c r="B1" s="79"/>
    </row>
    <row r="2" spans="1:13" ht="28.2" customHeight="1" x14ac:dyDescent="0.25">
      <c r="A2" s="80" t="s">
        <v>220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3" s="2" customFormat="1" ht="45" customHeight="1" x14ac:dyDescent="0.25">
      <c r="A3" s="4" t="s">
        <v>12</v>
      </c>
      <c r="B3" s="4" t="s">
        <v>103</v>
      </c>
      <c r="C3" s="4" t="s">
        <v>104</v>
      </c>
      <c r="D3" s="4" t="s">
        <v>15</v>
      </c>
      <c r="E3" s="4" t="s">
        <v>16</v>
      </c>
      <c r="F3" s="5" t="s">
        <v>219</v>
      </c>
      <c r="G3" s="5" t="s">
        <v>18</v>
      </c>
      <c r="H3" s="5" t="s">
        <v>105</v>
      </c>
      <c r="I3" s="5" t="s">
        <v>20</v>
      </c>
      <c r="J3" s="5" t="s">
        <v>21</v>
      </c>
      <c r="K3" s="5" t="s">
        <v>22</v>
      </c>
      <c r="L3" s="112" t="s">
        <v>215</v>
      </c>
      <c r="M3" s="113"/>
    </row>
    <row r="4" spans="1:13" s="27" customFormat="1" ht="13.35" customHeight="1" x14ac:dyDescent="0.25">
      <c r="A4" s="23"/>
      <c r="B4" s="24" t="s">
        <v>11</v>
      </c>
      <c r="C4" s="25"/>
      <c r="D4" s="25"/>
      <c r="E4" s="25"/>
      <c r="F4" s="26">
        <f>SUM(F5:F85)</f>
        <v>46.708999999999996</v>
      </c>
      <c r="G4" s="26"/>
      <c r="H4" s="26"/>
      <c r="I4" s="68">
        <f>SUM(I5:I85)</f>
        <v>854.74599999999975</v>
      </c>
      <c r="J4" s="25"/>
      <c r="K4" s="25"/>
      <c r="L4" s="68">
        <f>SUM(L5:L85)</f>
        <v>46.709000000000003</v>
      </c>
      <c r="M4" s="21"/>
    </row>
    <row r="5" spans="1:13" s="31" customFormat="1" ht="13.35" customHeight="1" x14ac:dyDescent="0.25">
      <c r="A5" s="19">
        <v>1</v>
      </c>
      <c r="B5" s="17" t="s">
        <v>116</v>
      </c>
      <c r="C5" s="16" t="s">
        <v>183</v>
      </c>
      <c r="D5" s="28" t="s">
        <v>106</v>
      </c>
      <c r="E5" s="20" t="s">
        <v>102</v>
      </c>
      <c r="F5" s="29">
        <v>0.68500000000000005</v>
      </c>
      <c r="G5" s="19">
        <v>3.5</v>
      </c>
      <c r="H5" s="38">
        <v>18</v>
      </c>
      <c r="I5" s="30">
        <f>H5*F5</f>
        <v>12.330000000000002</v>
      </c>
      <c r="J5" s="30" t="s">
        <v>213</v>
      </c>
      <c r="K5" s="109" t="s">
        <v>221</v>
      </c>
      <c r="L5" s="87">
        <f>SUM(F5:F12)</f>
        <v>4.43</v>
      </c>
      <c r="M5" s="85" t="s">
        <v>214</v>
      </c>
    </row>
    <row r="6" spans="1:13" s="27" customFormat="1" ht="13.35" customHeight="1" x14ac:dyDescent="0.25">
      <c r="A6" s="19">
        <v>2</v>
      </c>
      <c r="B6" s="17" t="s">
        <v>116</v>
      </c>
      <c r="C6" s="16" t="s">
        <v>183</v>
      </c>
      <c r="D6" s="28" t="s">
        <v>107</v>
      </c>
      <c r="E6" s="20" t="s">
        <v>102</v>
      </c>
      <c r="F6" s="29">
        <v>0.93200000000000005</v>
      </c>
      <c r="G6" s="19">
        <v>3.5</v>
      </c>
      <c r="H6" s="38">
        <v>18</v>
      </c>
      <c r="I6" s="30">
        <f t="shared" ref="I6:I75" si="0">H6*F6</f>
        <v>16.776</v>
      </c>
      <c r="J6" s="30" t="s">
        <v>213</v>
      </c>
      <c r="K6" s="111"/>
      <c r="L6" s="86"/>
      <c r="M6" s="86"/>
    </row>
    <row r="7" spans="1:13" s="27" customFormat="1" ht="13.35" customHeight="1" x14ac:dyDescent="0.25">
      <c r="A7" s="19">
        <v>3</v>
      </c>
      <c r="B7" s="17" t="s">
        <v>117</v>
      </c>
      <c r="C7" s="17" t="s">
        <v>114</v>
      </c>
      <c r="D7" s="28" t="s">
        <v>108</v>
      </c>
      <c r="E7" s="20" t="s">
        <v>102</v>
      </c>
      <c r="F7" s="29">
        <v>0.502</v>
      </c>
      <c r="G7" s="19">
        <v>3.5</v>
      </c>
      <c r="H7" s="38">
        <v>18</v>
      </c>
      <c r="I7" s="30">
        <f t="shared" si="0"/>
        <v>9.0359999999999996</v>
      </c>
      <c r="J7" s="30" t="s">
        <v>213</v>
      </c>
      <c r="K7" s="109" t="s">
        <v>222</v>
      </c>
      <c r="L7" s="86"/>
      <c r="M7" s="86"/>
    </row>
    <row r="8" spans="1:13" s="22" customFormat="1" ht="13.35" customHeight="1" x14ac:dyDescent="0.25">
      <c r="A8" s="19">
        <v>4</v>
      </c>
      <c r="B8" s="17" t="s">
        <v>117</v>
      </c>
      <c r="C8" s="17" t="s">
        <v>114</v>
      </c>
      <c r="D8" s="28" t="s">
        <v>109</v>
      </c>
      <c r="E8" s="20" t="s">
        <v>102</v>
      </c>
      <c r="F8" s="29">
        <v>0.59499999999999997</v>
      </c>
      <c r="G8" s="19">
        <v>3.5</v>
      </c>
      <c r="H8" s="38">
        <v>18</v>
      </c>
      <c r="I8" s="30">
        <f t="shared" si="0"/>
        <v>10.709999999999999</v>
      </c>
      <c r="J8" s="30" t="s">
        <v>213</v>
      </c>
      <c r="K8" s="111"/>
      <c r="L8" s="86"/>
      <c r="M8" s="86"/>
    </row>
    <row r="9" spans="1:13" s="22" customFormat="1" ht="13.35" customHeight="1" x14ac:dyDescent="0.25">
      <c r="A9" s="19">
        <v>5</v>
      </c>
      <c r="B9" s="17" t="s">
        <v>117</v>
      </c>
      <c r="C9" s="17" t="s">
        <v>115</v>
      </c>
      <c r="D9" s="28" t="s">
        <v>110</v>
      </c>
      <c r="E9" s="20" t="s">
        <v>102</v>
      </c>
      <c r="F9" s="29">
        <v>0.50700000000000001</v>
      </c>
      <c r="G9" s="19">
        <v>3.5</v>
      </c>
      <c r="H9" s="38">
        <v>18</v>
      </c>
      <c r="I9" s="30">
        <f t="shared" si="0"/>
        <v>9.1259999999999994</v>
      </c>
      <c r="J9" s="30" t="s">
        <v>213</v>
      </c>
      <c r="K9" s="109" t="s">
        <v>222</v>
      </c>
      <c r="L9" s="86"/>
      <c r="M9" s="86" t="s">
        <v>214</v>
      </c>
    </row>
    <row r="10" spans="1:13" s="22" customFormat="1" ht="13.35" customHeight="1" x14ac:dyDescent="0.25">
      <c r="A10" s="19">
        <v>6</v>
      </c>
      <c r="B10" s="17" t="s">
        <v>117</v>
      </c>
      <c r="C10" s="17" t="s">
        <v>115</v>
      </c>
      <c r="D10" s="28" t="s">
        <v>111</v>
      </c>
      <c r="E10" s="20" t="s">
        <v>102</v>
      </c>
      <c r="F10" s="29">
        <v>0.40699999999999997</v>
      </c>
      <c r="G10" s="19">
        <v>3.5</v>
      </c>
      <c r="H10" s="38">
        <v>18</v>
      </c>
      <c r="I10" s="30">
        <f t="shared" si="0"/>
        <v>7.3259999999999996</v>
      </c>
      <c r="J10" s="30" t="s">
        <v>213</v>
      </c>
      <c r="K10" s="110"/>
      <c r="L10" s="86"/>
      <c r="M10" s="86"/>
    </row>
    <row r="11" spans="1:13" s="22" customFormat="1" ht="13.35" customHeight="1" x14ac:dyDescent="0.25">
      <c r="A11" s="19">
        <v>7</v>
      </c>
      <c r="B11" s="17" t="s">
        <v>117</v>
      </c>
      <c r="C11" s="17" t="s">
        <v>115</v>
      </c>
      <c r="D11" s="28" t="s">
        <v>112</v>
      </c>
      <c r="E11" s="20" t="s">
        <v>102</v>
      </c>
      <c r="F11" s="29">
        <v>0.432</v>
      </c>
      <c r="G11" s="19">
        <v>3.5</v>
      </c>
      <c r="H11" s="38">
        <v>18</v>
      </c>
      <c r="I11" s="30">
        <f t="shared" si="0"/>
        <v>7.7759999999999998</v>
      </c>
      <c r="J11" s="30" t="s">
        <v>213</v>
      </c>
      <c r="K11" s="110"/>
      <c r="L11" s="86"/>
      <c r="M11" s="86"/>
    </row>
    <row r="12" spans="1:13" s="27" customFormat="1" ht="13.35" customHeight="1" x14ac:dyDescent="0.25">
      <c r="A12" s="19">
        <v>8</v>
      </c>
      <c r="B12" s="17" t="s">
        <v>117</v>
      </c>
      <c r="C12" s="17" t="s">
        <v>115</v>
      </c>
      <c r="D12" s="28" t="s">
        <v>113</v>
      </c>
      <c r="E12" s="20" t="s">
        <v>102</v>
      </c>
      <c r="F12" s="29">
        <v>0.37</v>
      </c>
      <c r="G12" s="19">
        <v>3.5</v>
      </c>
      <c r="H12" s="38">
        <v>18</v>
      </c>
      <c r="I12" s="30">
        <f t="shared" si="0"/>
        <v>6.66</v>
      </c>
      <c r="J12" s="30" t="s">
        <v>213</v>
      </c>
      <c r="K12" s="111"/>
      <c r="L12" s="86"/>
      <c r="M12" s="86"/>
    </row>
    <row r="13" spans="1:13" s="22" customFormat="1" ht="13.35" customHeight="1" x14ac:dyDescent="0.25">
      <c r="A13" s="19">
        <v>9</v>
      </c>
      <c r="B13" s="18" t="s">
        <v>184</v>
      </c>
      <c r="C13" s="17" t="s">
        <v>119</v>
      </c>
      <c r="D13" s="28" t="s">
        <v>120</v>
      </c>
      <c r="E13" s="20" t="s">
        <v>102</v>
      </c>
      <c r="F13" s="29">
        <v>0.81899999999999995</v>
      </c>
      <c r="G13" s="19">
        <v>3.5</v>
      </c>
      <c r="H13" s="38">
        <v>18</v>
      </c>
      <c r="I13" s="30">
        <f t="shared" si="0"/>
        <v>14.741999999999999</v>
      </c>
      <c r="J13" s="30" t="s">
        <v>213</v>
      </c>
      <c r="K13" s="91" t="s">
        <v>223</v>
      </c>
      <c r="L13" s="102">
        <f>SUM(F13:F38)</f>
        <v>12.706000000000001</v>
      </c>
      <c r="M13" s="105" t="s">
        <v>184</v>
      </c>
    </row>
    <row r="14" spans="1:13" s="22" customFormat="1" ht="13.35" customHeight="1" x14ac:dyDescent="0.25">
      <c r="A14" s="19">
        <v>10</v>
      </c>
      <c r="B14" s="18" t="s">
        <v>184</v>
      </c>
      <c r="C14" s="17" t="s">
        <v>119</v>
      </c>
      <c r="D14" s="28" t="s">
        <v>121</v>
      </c>
      <c r="E14" s="20" t="s">
        <v>102</v>
      </c>
      <c r="F14" s="29">
        <v>0.33400000000000002</v>
      </c>
      <c r="G14" s="19">
        <v>3.5</v>
      </c>
      <c r="H14" s="38">
        <v>18</v>
      </c>
      <c r="I14" s="30">
        <f t="shared" si="0"/>
        <v>6.0120000000000005</v>
      </c>
      <c r="J14" s="30" t="s">
        <v>213</v>
      </c>
      <c r="K14" s="92"/>
      <c r="L14" s="103"/>
      <c r="M14" s="106"/>
    </row>
    <row r="15" spans="1:13" s="22" customFormat="1" ht="13.35" customHeight="1" x14ac:dyDescent="0.25">
      <c r="A15" s="19">
        <v>11</v>
      </c>
      <c r="B15" s="18" t="s">
        <v>184</v>
      </c>
      <c r="C15" s="17" t="s">
        <v>119</v>
      </c>
      <c r="D15" s="28" t="s">
        <v>122</v>
      </c>
      <c r="E15" s="20" t="s">
        <v>102</v>
      </c>
      <c r="F15" s="29">
        <v>0.67200000000000004</v>
      </c>
      <c r="G15" s="19">
        <v>3.5</v>
      </c>
      <c r="H15" s="38">
        <v>18</v>
      </c>
      <c r="I15" s="30">
        <f t="shared" si="0"/>
        <v>12.096</v>
      </c>
      <c r="J15" s="30" t="s">
        <v>213</v>
      </c>
      <c r="K15" s="93"/>
      <c r="L15" s="103"/>
      <c r="M15" s="106"/>
    </row>
    <row r="16" spans="1:13" s="22" customFormat="1" ht="13.35" customHeight="1" x14ac:dyDescent="0.25">
      <c r="A16" s="19">
        <v>12</v>
      </c>
      <c r="B16" s="18" t="s">
        <v>184</v>
      </c>
      <c r="C16" s="17" t="s">
        <v>123</v>
      </c>
      <c r="D16" s="28" t="s">
        <v>124</v>
      </c>
      <c r="E16" s="20" t="s">
        <v>102</v>
      </c>
      <c r="F16" s="29">
        <v>0.30299999999999999</v>
      </c>
      <c r="G16" s="19">
        <v>3.5</v>
      </c>
      <c r="H16" s="38">
        <v>18</v>
      </c>
      <c r="I16" s="30">
        <f t="shared" si="0"/>
        <v>5.4539999999999997</v>
      </c>
      <c r="J16" s="30" t="s">
        <v>213</v>
      </c>
      <c r="K16" s="88" t="s">
        <v>224</v>
      </c>
      <c r="L16" s="103"/>
      <c r="M16" s="106"/>
    </row>
    <row r="17" spans="1:13" s="22" customFormat="1" ht="13.35" customHeight="1" x14ac:dyDescent="0.25">
      <c r="A17" s="19">
        <v>13</v>
      </c>
      <c r="B17" s="18" t="s">
        <v>184</v>
      </c>
      <c r="C17" s="17" t="s">
        <v>123</v>
      </c>
      <c r="D17" s="28" t="s">
        <v>125</v>
      </c>
      <c r="E17" s="20" t="s">
        <v>102</v>
      </c>
      <c r="F17" s="29">
        <v>0.35699999999999998</v>
      </c>
      <c r="G17" s="19">
        <v>3.5</v>
      </c>
      <c r="H17" s="38">
        <v>18</v>
      </c>
      <c r="I17" s="30">
        <f t="shared" si="0"/>
        <v>6.4260000000000002</v>
      </c>
      <c r="J17" s="30" t="s">
        <v>213</v>
      </c>
      <c r="K17" s="90"/>
      <c r="L17" s="103"/>
      <c r="M17" s="106"/>
    </row>
    <row r="18" spans="1:13" s="22" customFormat="1" ht="13.35" customHeight="1" x14ac:dyDescent="0.25">
      <c r="A18" s="19">
        <v>14</v>
      </c>
      <c r="B18" s="18" t="s">
        <v>184</v>
      </c>
      <c r="C18" s="17" t="s">
        <v>123</v>
      </c>
      <c r="D18" s="28" t="s">
        <v>126</v>
      </c>
      <c r="E18" s="20" t="s">
        <v>102</v>
      </c>
      <c r="F18" s="29">
        <v>0.34799999999999998</v>
      </c>
      <c r="G18" s="19">
        <v>3.5</v>
      </c>
      <c r="H18" s="38">
        <v>18</v>
      </c>
      <c r="I18" s="30">
        <f t="shared" si="0"/>
        <v>6.2639999999999993</v>
      </c>
      <c r="J18" s="30" t="s">
        <v>213</v>
      </c>
      <c r="K18" s="89"/>
      <c r="L18" s="103"/>
      <c r="M18" s="106"/>
    </row>
    <row r="19" spans="1:13" s="22" customFormat="1" ht="13.35" customHeight="1" x14ac:dyDescent="0.25">
      <c r="A19" s="19">
        <v>15</v>
      </c>
      <c r="B19" s="18" t="s">
        <v>184</v>
      </c>
      <c r="C19" s="17" t="s">
        <v>127</v>
      </c>
      <c r="D19" s="28" t="s">
        <v>128</v>
      </c>
      <c r="E19" s="20" t="s">
        <v>102</v>
      </c>
      <c r="F19" s="29">
        <v>0.32600000000000001</v>
      </c>
      <c r="G19" s="19">
        <v>3.5</v>
      </c>
      <c r="H19" s="38">
        <v>18</v>
      </c>
      <c r="I19" s="30">
        <f t="shared" si="0"/>
        <v>5.8680000000000003</v>
      </c>
      <c r="J19" s="30" t="s">
        <v>213</v>
      </c>
      <c r="K19" s="88" t="s">
        <v>222</v>
      </c>
      <c r="L19" s="103"/>
      <c r="M19" s="106"/>
    </row>
    <row r="20" spans="1:13" s="22" customFormat="1" ht="13.35" customHeight="1" x14ac:dyDescent="0.25">
      <c r="A20" s="19">
        <v>16</v>
      </c>
      <c r="B20" s="18" t="s">
        <v>184</v>
      </c>
      <c r="C20" s="17" t="s">
        <v>127</v>
      </c>
      <c r="D20" s="28" t="s">
        <v>129</v>
      </c>
      <c r="E20" s="20" t="s">
        <v>102</v>
      </c>
      <c r="F20" s="29">
        <v>0.39700000000000002</v>
      </c>
      <c r="G20" s="19">
        <v>3.5</v>
      </c>
      <c r="H20" s="38">
        <v>18</v>
      </c>
      <c r="I20" s="30">
        <f t="shared" si="0"/>
        <v>7.1460000000000008</v>
      </c>
      <c r="J20" s="30" t="s">
        <v>213</v>
      </c>
      <c r="K20" s="90"/>
      <c r="L20" s="103"/>
      <c r="M20" s="106"/>
    </row>
    <row r="21" spans="1:13" s="27" customFormat="1" ht="13.35" customHeight="1" x14ac:dyDescent="0.25">
      <c r="A21" s="19">
        <v>17</v>
      </c>
      <c r="B21" s="18" t="s">
        <v>184</v>
      </c>
      <c r="C21" s="17" t="s">
        <v>127</v>
      </c>
      <c r="D21" s="28" t="s">
        <v>130</v>
      </c>
      <c r="E21" s="20" t="s">
        <v>102</v>
      </c>
      <c r="F21" s="29">
        <v>0.56999999999999995</v>
      </c>
      <c r="G21" s="19">
        <v>3.5</v>
      </c>
      <c r="H21" s="38">
        <v>18</v>
      </c>
      <c r="I21" s="30">
        <f t="shared" si="0"/>
        <v>10.26</v>
      </c>
      <c r="J21" s="30" t="s">
        <v>213</v>
      </c>
      <c r="K21" s="89"/>
      <c r="L21" s="103"/>
      <c r="M21" s="106"/>
    </row>
    <row r="22" spans="1:13" s="22" customFormat="1" ht="13.35" customHeight="1" x14ac:dyDescent="0.25">
      <c r="A22" s="19">
        <v>18</v>
      </c>
      <c r="B22" s="18" t="s">
        <v>184</v>
      </c>
      <c r="C22" s="17" t="s">
        <v>131</v>
      </c>
      <c r="D22" s="28" t="s">
        <v>132</v>
      </c>
      <c r="E22" s="20" t="s">
        <v>102</v>
      </c>
      <c r="F22" s="29">
        <v>0.61099999999999999</v>
      </c>
      <c r="G22" s="19">
        <v>3.5</v>
      </c>
      <c r="H22" s="38">
        <v>18</v>
      </c>
      <c r="I22" s="30">
        <f t="shared" si="0"/>
        <v>10.997999999999999</v>
      </c>
      <c r="J22" s="30" t="s">
        <v>213</v>
      </c>
      <c r="K22" s="91" t="s">
        <v>225</v>
      </c>
      <c r="L22" s="103"/>
      <c r="M22" s="106"/>
    </row>
    <row r="23" spans="1:13" s="22" customFormat="1" ht="13.35" customHeight="1" x14ac:dyDescent="0.25">
      <c r="A23" s="19">
        <v>19</v>
      </c>
      <c r="B23" s="18" t="s">
        <v>184</v>
      </c>
      <c r="C23" s="17" t="s">
        <v>131</v>
      </c>
      <c r="D23" s="28" t="s">
        <v>133</v>
      </c>
      <c r="E23" s="20" t="s">
        <v>102</v>
      </c>
      <c r="F23" s="29">
        <v>0.35499999999999998</v>
      </c>
      <c r="G23" s="19">
        <v>3.5</v>
      </c>
      <c r="H23" s="38">
        <v>18</v>
      </c>
      <c r="I23" s="30">
        <f t="shared" si="0"/>
        <v>6.39</v>
      </c>
      <c r="J23" s="30" t="s">
        <v>213</v>
      </c>
      <c r="K23" s="92"/>
      <c r="L23" s="103"/>
      <c r="M23" s="106"/>
    </row>
    <row r="24" spans="1:13" s="22" customFormat="1" ht="13.35" customHeight="1" x14ac:dyDescent="0.25">
      <c r="A24" s="19">
        <v>20</v>
      </c>
      <c r="B24" s="18" t="s">
        <v>184</v>
      </c>
      <c r="C24" s="17" t="s">
        <v>131</v>
      </c>
      <c r="D24" s="28" t="s">
        <v>134</v>
      </c>
      <c r="E24" s="20" t="s">
        <v>102</v>
      </c>
      <c r="F24" s="29">
        <v>0.47499999999999998</v>
      </c>
      <c r="G24" s="19">
        <v>3.5</v>
      </c>
      <c r="H24" s="38">
        <v>18</v>
      </c>
      <c r="I24" s="30">
        <f t="shared" si="0"/>
        <v>8.5499999999999989</v>
      </c>
      <c r="J24" s="30" t="s">
        <v>213</v>
      </c>
      <c r="K24" s="92"/>
      <c r="L24" s="103"/>
      <c r="M24" s="106"/>
    </row>
    <row r="25" spans="1:13" s="22" customFormat="1" ht="13.35" customHeight="1" x14ac:dyDescent="0.25">
      <c r="A25" s="19">
        <v>21</v>
      </c>
      <c r="B25" s="18" t="s">
        <v>184</v>
      </c>
      <c r="C25" s="17" t="s">
        <v>131</v>
      </c>
      <c r="D25" s="28" t="s">
        <v>135</v>
      </c>
      <c r="E25" s="20" t="s">
        <v>102</v>
      </c>
      <c r="F25" s="29">
        <v>0.45200000000000001</v>
      </c>
      <c r="G25" s="19">
        <v>3.5</v>
      </c>
      <c r="H25" s="38">
        <v>18</v>
      </c>
      <c r="I25" s="30">
        <f t="shared" si="0"/>
        <v>8.136000000000001</v>
      </c>
      <c r="J25" s="30" t="s">
        <v>213</v>
      </c>
      <c r="K25" s="93"/>
      <c r="L25" s="103"/>
      <c r="M25" s="106"/>
    </row>
    <row r="26" spans="1:13" s="22" customFormat="1" ht="13.35" customHeight="1" x14ac:dyDescent="0.25">
      <c r="A26" s="19">
        <v>22</v>
      </c>
      <c r="B26" s="18" t="s">
        <v>184</v>
      </c>
      <c r="C26" s="14" t="s">
        <v>185</v>
      </c>
      <c r="D26" s="28" t="s">
        <v>136</v>
      </c>
      <c r="E26" s="20" t="s">
        <v>102</v>
      </c>
      <c r="F26" s="29">
        <v>0.75800000000000001</v>
      </c>
      <c r="G26" s="19">
        <v>3.5</v>
      </c>
      <c r="H26" s="38">
        <v>18</v>
      </c>
      <c r="I26" s="30">
        <f t="shared" si="0"/>
        <v>13.644</v>
      </c>
      <c r="J26" s="30" t="s">
        <v>213</v>
      </c>
      <c r="K26" s="49" t="s">
        <v>221</v>
      </c>
      <c r="L26" s="103"/>
      <c r="M26" s="106"/>
    </row>
    <row r="27" spans="1:13" s="22" customFormat="1" ht="13.35" customHeight="1" x14ac:dyDescent="0.25">
      <c r="A27" s="19">
        <v>23</v>
      </c>
      <c r="B27" s="18" t="s">
        <v>184</v>
      </c>
      <c r="C27" s="32" t="s">
        <v>189</v>
      </c>
      <c r="D27" s="28" t="s">
        <v>137</v>
      </c>
      <c r="E27" s="20" t="s">
        <v>102</v>
      </c>
      <c r="F27" s="29">
        <v>0.372</v>
      </c>
      <c r="G27" s="19">
        <v>3.5</v>
      </c>
      <c r="H27" s="38">
        <v>18</v>
      </c>
      <c r="I27" s="30">
        <f t="shared" si="0"/>
        <v>6.6959999999999997</v>
      </c>
      <c r="J27" s="30" t="s">
        <v>213</v>
      </c>
      <c r="K27" s="49" t="s">
        <v>227</v>
      </c>
      <c r="L27" s="103"/>
      <c r="M27" s="106"/>
    </row>
    <row r="28" spans="1:13" s="22" customFormat="1" ht="13.35" customHeight="1" x14ac:dyDescent="0.25">
      <c r="A28" s="19">
        <v>24</v>
      </c>
      <c r="B28" s="18" t="s">
        <v>184</v>
      </c>
      <c r="C28" s="33" t="s">
        <v>186</v>
      </c>
      <c r="D28" s="28" t="s">
        <v>138</v>
      </c>
      <c r="E28" s="20" t="s">
        <v>102</v>
      </c>
      <c r="F28" s="29">
        <v>0.58199999999999996</v>
      </c>
      <c r="G28" s="19">
        <v>3.5</v>
      </c>
      <c r="H28" s="38">
        <v>18</v>
      </c>
      <c r="I28" s="30">
        <f t="shared" si="0"/>
        <v>10.475999999999999</v>
      </c>
      <c r="J28" s="30" t="s">
        <v>213</v>
      </c>
      <c r="K28" s="88" t="s">
        <v>228</v>
      </c>
      <c r="L28" s="103"/>
      <c r="M28" s="106"/>
    </row>
    <row r="29" spans="1:13" s="22" customFormat="1" ht="13.35" customHeight="1" x14ac:dyDescent="0.25">
      <c r="A29" s="19">
        <v>25</v>
      </c>
      <c r="B29" s="18" t="s">
        <v>184</v>
      </c>
      <c r="C29" s="33" t="s">
        <v>186</v>
      </c>
      <c r="D29" s="28" t="s">
        <v>139</v>
      </c>
      <c r="E29" s="20" t="s">
        <v>102</v>
      </c>
      <c r="F29" s="29">
        <v>0.308</v>
      </c>
      <c r="G29" s="19">
        <v>3.5</v>
      </c>
      <c r="H29" s="38">
        <v>18</v>
      </c>
      <c r="I29" s="30">
        <f t="shared" si="0"/>
        <v>5.5439999999999996</v>
      </c>
      <c r="J29" s="30" t="s">
        <v>213</v>
      </c>
      <c r="K29" s="90"/>
      <c r="L29" s="103"/>
      <c r="M29" s="106"/>
    </row>
    <row r="30" spans="1:13" s="22" customFormat="1" ht="13.35" customHeight="1" x14ac:dyDescent="0.25">
      <c r="A30" s="19">
        <v>26</v>
      </c>
      <c r="B30" s="18" t="s">
        <v>184</v>
      </c>
      <c r="C30" s="33" t="s">
        <v>186</v>
      </c>
      <c r="D30" s="28" t="s">
        <v>140</v>
      </c>
      <c r="E30" s="20" t="s">
        <v>102</v>
      </c>
      <c r="F30" s="29">
        <v>0.4</v>
      </c>
      <c r="G30" s="19">
        <v>3.5</v>
      </c>
      <c r="H30" s="38">
        <v>18</v>
      </c>
      <c r="I30" s="30">
        <f t="shared" si="0"/>
        <v>7.2</v>
      </c>
      <c r="J30" s="30" t="s">
        <v>213</v>
      </c>
      <c r="K30" s="90"/>
      <c r="L30" s="103"/>
      <c r="M30" s="106"/>
    </row>
    <row r="31" spans="1:13" s="22" customFormat="1" ht="13.35" customHeight="1" x14ac:dyDescent="0.25">
      <c r="A31" s="19">
        <v>27</v>
      </c>
      <c r="B31" s="18" t="s">
        <v>184</v>
      </c>
      <c r="C31" s="33" t="s">
        <v>186</v>
      </c>
      <c r="D31" s="28" t="s">
        <v>141</v>
      </c>
      <c r="E31" s="20" t="s">
        <v>102</v>
      </c>
      <c r="F31" s="29">
        <v>0.46300000000000002</v>
      </c>
      <c r="G31" s="19">
        <v>3.5</v>
      </c>
      <c r="H31" s="38">
        <v>18</v>
      </c>
      <c r="I31" s="30">
        <f t="shared" si="0"/>
        <v>8.3339999999999996</v>
      </c>
      <c r="J31" s="30" t="s">
        <v>213</v>
      </c>
      <c r="K31" s="90"/>
      <c r="L31" s="103"/>
      <c r="M31" s="106"/>
    </row>
    <row r="32" spans="1:13" s="22" customFormat="1" ht="13.35" customHeight="1" x14ac:dyDescent="0.25">
      <c r="A32" s="19">
        <v>28</v>
      </c>
      <c r="B32" s="18" t="s">
        <v>184</v>
      </c>
      <c r="C32" s="33" t="s">
        <v>186</v>
      </c>
      <c r="D32" s="34" t="s">
        <v>142</v>
      </c>
      <c r="E32" s="20" t="s">
        <v>102</v>
      </c>
      <c r="F32" s="29">
        <v>0.34100000000000003</v>
      </c>
      <c r="G32" s="19">
        <v>3.5</v>
      </c>
      <c r="H32" s="38">
        <v>18</v>
      </c>
      <c r="I32" s="30">
        <f t="shared" si="0"/>
        <v>6.1380000000000008</v>
      </c>
      <c r="J32" s="30" t="s">
        <v>213</v>
      </c>
      <c r="K32" s="89"/>
      <c r="L32" s="103"/>
      <c r="M32" s="106"/>
    </row>
    <row r="33" spans="1:13" s="22" customFormat="1" ht="13.35" customHeight="1" x14ac:dyDescent="0.25">
      <c r="A33" s="19">
        <v>29</v>
      </c>
      <c r="B33" s="18" t="s">
        <v>184</v>
      </c>
      <c r="C33" s="32" t="s">
        <v>187</v>
      </c>
      <c r="D33" s="35" t="s">
        <v>143</v>
      </c>
      <c r="E33" s="20" t="s">
        <v>102</v>
      </c>
      <c r="F33" s="29">
        <v>0.55300000000000005</v>
      </c>
      <c r="G33" s="19">
        <v>3.5</v>
      </c>
      <c r="H33" s="38">
        <v>18</v>
      </c>
      <c r="I33" s="30">
        <f t="shared" si="0"/>
        <v>9.9540000000000006</v>
      </c>
      <c r="J33" s="30" t="s">
        <v>213</v>
      </c>
      <c r="K33" s="88" t="s">
        <v>222</v>
      </c>
      <c r="L33" s="103"/>
      <c r="M33" s="106"/>
    </row>
    <row r="34" spans="1:13" s="22" customFormat="1" ht="13.35" customHeight="1" x14ac:dyDescent="0.25">
      <c r="A34" s="19">
        <v>30</v>
      </c>
      <c r="B34" s="18" t="s">
        <v>184</v>
      </c>
      <c r="C34" s="32" t="s">
        <v>187</v>
      </c>
      <c r="D34" s="35" t="s">
        <v>144</v>
      </c>
      <c r="E34" s="20" t="s">
        <v>102</v>
      </c>
      <c r="F34" s="29">
        <v>0.621</v>
      </c>
      <c r="G34" s="19">
        <v>3.5</v>
      </c>
      <c r="H34" s="38">
        <v>18</v>
      </c>
      <c r="I34" s="30">
        <f t="shared" si="0"/>
        <v>11.178000000000001</v>
      </c>
      <c r="J34" s="30" t="s">
        <v>213</v>
      </c>
      <c r="K34" s="89"/>
      <c r="L34" s="103"/>
      <c r="M34" s="106"/>
    </row>
    <row r="35" spans="1:13" s="39" customFormat="1" ht="13.35" customHeight="1" x14ac:dyDescent="0.25">
      <c r="A35" s="19">
        <v>31</v>
      </c>
      <c r="B35" s="36" t="s">
        <v>184</v>
      </c>
      <c r="C35" s="37" t="s">
        <v>188</v>
      </c>
      <c r="D35" s="35" t="s">
        <v>145</v>
      </c>
      <c r="E35" s="20" t="s">
        <v>102</v>
      </c>
      <c r="F35" s="29">
        <v>0.3</v>
      </c>
      <c r="G35" s="19">
        <v>3.5</v>
      </c>
      <c r="H35" s="38">
        <v>18</v>
      </c>
      <c r="I35" s="30">
        <f t="shared" si="0"/>
        <v>5.3999999999999995</v>
      </c>
      <c r="J35" s="30" t="s">
        <v>213</v>
      </c>
      <c r="K35" s="50" t="s">
        <v>226</v>
      </c>
      <c r="L35" s="103"/>
      <c r="M35" s="106"/>
    </row>
    <row r="36" spans="1:13" s="39" customFormat="1" ht="13.35" customHeight="1" x14ac:dyDescent="0.25">
      <c r="A36" s="52">
        <v>32</v>
      </c>
      <c r="B36" s="36" t="s">
        <v>184</v>
      </c>
      <c r="C36" s="37" t="s">
        <v>239</v>
      </c>
      <c r="D36" s="57" t="s">
        <v>236</v>
      </c>
      <c r="E36" s="20" t="s">
        <v>102</v>
      </c>
      <c r="F36" s="53">
        <v>0.377</v>
      </c>
      <c r="G36" s="52">
        <v>3.5</v>
      </c>
      <c r="H36" s="38">
        <v>18</v>
      </c>
      <c r="I36" s="51">
        <f t="shared" si="0"/>
        <v>6.7859999999999996</v>
      </c>
      <c r="J36" s="51" t="s">
        <v>213</v>
      </c>
      <c r="K36" s="94" t="s">
        <v>242</v>
      </c>
      <c r="L36" s="103"/>
      <c r="M36" s="106"/>
    </row>
    <row r="37" spans="1:13" s="39" customFormat="1" ht="13.35" customHeight="1" x14ac:dyDescent="0.25">
      <c r="A37" s="52">
        <v>33</v>
      </c>
      <c r="B37" s="36" t="s">
        <v>184</v>
      </c>
      <c r="C37" s="37" t="s">
        <v>239</v>
      </c>
      <c r="D37" s="57" t="s">
        <v>237</v>
      </c>
      <c r="E37" s="20" t="s">
        <v>102</v>
      </c>
      <c r="F37" s="53">
        <v>0.432</v>
      </c>
      <c r="G37" s="52">
        <v>3.5</v>
      </c>
      <c r="H37" s="38">
        <v>18</v>
      </c>
      <c r="I37" s="51">
        <f t="shared" si="0"/>
        <v>7.7759999999999998</v>
      </c>
      <c r="J37" s="51" t="s">
        <v>213</v>
      </c>
      <c r="K37" s="96"/>
      <c r="L37" s="103"/>
      <c r="M37" s="106"/>
    </row>
    <row r="38" spans="1:13" s="39" customFormat="1" ht="13.35" customHeight="1" x14ac:dyDescent="0.25">
      <c r="A38" s="52">
        <v>34</v>
      </c>
      <c r="B38" s="36" t="s">
        <v>184</v>
      </c>
      <c r="C38" s="37" t="s">
        <v>239</v>
      </c>
      <c r="D38" s="35" t="s">
        <v>238</v>
      </c>
      <c r="E38" s="20" t="s">
        <v>102</v>
      </c>
      <c r="F38" s="53">
        <v>1.18</v>
      </c>
      <c r="G38" s="52">
        <v>3.5</v>
      </c>
      <c r="H38" s="38">
        <v>18</v>
      </c>
      <c r="I38" s="51">
        <f t="shared" si="0"/>
        <v>21.24</v>
      </c>
      <c r="J38" s="51" t="s">
        <v>213</v>
      </c>
      <c r="K38" s="97"/>
      <c r="L38" s="104"/>
      <c r="M38" s="107"/>
    </row>
    <row r="39" spans="1:13" s="22" customFormat="1" ht="13.35" customHeight="1" x14ac:dyDescent="0.25">
      <c r="A39" s="52">
        <v>35</v>
      </c>
      <c r="B39" s="17" t="s">
        <v>190</v>
      </c>
      <c r="C39" s="14" t="s">
        <v>191</v>
      </c>
      <c r="D39" s="28" t="s">
        <v>146</v>
      </c>
      <c r="E39" s="20" t="s">
        <v>102</v>
      </c>
      <c r="F39" s="29">
        <v>0.43</v>
      </c>
      <c r="G39" s="19">
        <v>3.5</v>
      </c>
      <c r="H39" s="38">
        <v>18</v>
      </c>
      <c r="I39" s="30">
        <f t="shared" si="0"/>
        <v>7.74</v>
      </c>
      <c r="J39" s="30" t="s">
        <v>213</v>
      </c>
      <c r="K39" s="88" t="s">
        <v>229</v>
      </c>
      <c r="L39" s="83">
        <f>SUM(F39:F48)</f>
        <v>6.1370000000000005</v>
      </c>
      <c r="M39" s="81" t="s">
        <v>190</v>
      </c>
    </row>
    <row r="40" spans="1:13" s="22" customFormat="1" ht="13.35" customHeight="1" x14ac:dyDescent="0.25">
      <c r="A40" s="52">
        <v>36</v>
      </c>
      <c r="B40" s="17" t="s">
        <v>190</v>
      </c>
      <c r="C40" s="14" t="s">
        <v>191</v>
      </c>
      <c r="D40" s="28" t="s">
        <v>147</v>
      </c>
      <c r="E40" s="20" t="s">
        <v>102</v>
      </c>
      <c r="F40" s="29">
        <v>0.94699999999999995</v>
      </c>
      <c r="G40" s="19">
        <v>3.5</v>
      </c>
      <c r="H40" s="38">
        <v>18</v>
      </c>
      <c r="I40" s="30">
        <f t="shared" si="0"/>
        <v>17.045999999999999</v>
      </c>
      <c r="J40" s="30" t="s">
        <v>213</v>
      </c>
      <c r="K40" s="90"/>
      <c r="L40" s="84"/>
      <c r="M40" s="84"/>
    </row>
    <row r="41" spans="1:13" s="22" customFormat="1" ht="13.35" customHeight="1" x14ac:dyDescent="0.25">
      <c r="A41" s="52">
        <v>37</v>
      </c>
      <c r="B41" s="17" t="s">
        <v>190</v>
      </c>
      <c r="C41" s="14" t="s">
        <v>191</v>
      </c>
      <c r="D41" s="28" t="s">
        <v>148</v>
      </c>
      <c r="E41" s="20" t="s">
        <v>102</v>
      </c>
      <c r="F41" s="29">
        <v>0.34</v>
      </c>
      <c r="G41" s="19">
        <v>3.5</v>
      </c>
      <c r="H41" s="38">
        <v>18</v>
      </c>
      <c r="I41" s="30">
        <f t="shared" si="0"/>
        <v>6.12</v>
      </c>
      <c r="J41" s="30" t="s">
        <v>213</v>
      </c>
      <c r="K41" s="90"/>
      <c r="L41" s="84"/>
      <c r="M41" s="84"/>
    </row>
    <row r="42" spans="1:13" s="22" customFormat="1" ht="13.35" customHeight="1" x14ac:dyDescent="0.25">
      <c r="A42" s="52">
        <v>38</v>
      </c>
      <c r="B42" s="17" t="s">
        <v>190</v>
      </c>
      <c r="C42" s="14" t="s">
        <v>191</v>
      </c>
      <c r="D42" s="28" t="s">
        <v>149</v>
      </c>
      <c r="E42" s="20" t="s">
        <v>102</v>
      </c>
      <c r="F42" s="29">
        <v>0.32300000000000001</v>
      </c>
      <c r="G42" s="19">
        <v>3.5</v>
      </c>
      <c r="H42" s="38">
        <v>18</v>
      </c>
      <c r="I42" s="30">
        <f t="shared" si="0"/>
        <v>5.8140000000000001</v>
      </c>
      <c r="J42" s="30" t="s">
        <v>213</v>
      </c>
      <c r="K42" s="89"/>
      <c r="L42" s="84"/>
      <c r="M42" s="84"/>
    </row>
    <row r="43" spans="1:13" s="22" customFormat="1" ht="13.35" customHeight="1" x14ac:dyDescent="0.25">
      <c r="A43" s="52">
        <v>39</v>
      </c>
      <c r="B43" s="17" t="s">
        <v>190</v>
      </c>
      <c r="C43" s="14" t="s">
        <v>192</v>
      </c>
      <c r="D43" s="28" t="s">
        <v>150</v>
      </c>
      <c r="E43" s="20" t="s">
        <v>102</v>
      </c>
      <c r="F43" s="29">
        <v>0.30199999999999999</v>
      </c>
      <c r="G43" s="19">
        <v>3.5</v>
      </c>
      <c r="H43" s="38">
        <v>18</v>
      </c>
      <c r="I43" s="30">
        <f t="shared" si="0"/>
        <v>5.4359999999999999</v>
      </c>
      <c r="J43" s="30" t="s">
        <v>213</v>
      </c>
      <c r="K43" s="88" t="s">
        <v>222</v>
      </c>
      <c r="L43" s="84"/>
      <c r="M43" s="84"/>
    </row>
    <row r="44" spans="1:13" s="22" customFormat="1" ht="13.35" customHeight="1" x14ac:dyDescent="0.25">
      <c r="A44" s="60">
        <v>40</v>
      </c>
      <c r="B44" s="17" t="s">
        <v>190</v>
      </c>
      <c r="C44" s="14" t="s">
        <v>192</v>
      </c>
      <c r="D44" s="28" t="s">
        <v>245</v>
      </c>
      <c r="E44" s="20" t="s">
        <v>102</v>
      </c>
      <c r="F44" s="59">
        <v>0.68</v>
      </c>
      <c r="G44" s="60">
        <v>3.5</v>
      </c>
      <c r="H44" s="38">
        <v>18</v>
      </c>
      <c r="I44" s="61">
        <f t="shared" si="0"/>
        <v>12.24</v>
      </c>
      <c r="J44" s="61" t="s">
        <v>213</v>
      </c>
      <c r="K44" s="89"/>
      <c r="L44" s="84"/>
      <c r="M44" s="84"/>
    </row>
    <row r="45" spans="1:13" s="22" customFormat="1" ht="13.35" customHeight="1" x14ac:dyDescent="0.25">
      <c r="A45" s="52">
        <v>41</v>
      </c>
      <c r="B45" s="17" t="s">
        <v>190</v>
      </c>
      <c r="C45" s="13" t="s">
        <v>151</v>
      </c>
      <c r="D45" s="28" t="s">
        <v>152</v>
      </c>
      <c r="E45" s="20" t="s">
        <v>102</v>
      </c>
      <c r="F45" s="29">
        <v>0.79100000000000004</v>
      </c>
      <c r="G45" s="19">
        <v>3.5</v>
      </c>
      <c r="H45" s="38">
        <v>18</v>
      </c>
      <c r="I45" s="30">
        <f t="shared" si="0"/>
        <v>14.238000000000001</v>
      </c>
      <c r="J45" s="30" t="s">
        <v>213</v>
      </c>
      <c r="K45" s="88" t="s">
        <v>222</v>
      </c>
      <c r="L45" s="84"/>
      <c r="M45" s="84"/>
    </row>
    <row r="46" spans="1:13" s="27" customFormat="1" ht="13.35" customHeight="1" x14ac:dyDescent="0.25">
      <c r="A46" s="52">
        <v>42</v>
      </c>
      <c r="B46" s="17" t="s">
        <v>190</v>
      </c>
      <c r="C46" s="13" t="s">
        <v>151</v>
      </c>
      <c r="D46" s="28" t="s">
        <v>153</v>
      </c>
      <c r="E46" s="20" t="s">
        <v>102</v>
      </c>
      <c r="F46" s="29">
        <v>0.38200000000000001</v>
      </c>
      <c r="G46" s="19">
        <v>3.5</v>
      </c>
      <c r="H46" s="38">
        <v>18</v>
      </c>
      <c r="I46" s="30">
        <f t="shared" si="0"/>
        <v>6.8760000000000003</v>
      </c>
      <c r="J46" s="30" t="s">
        <v>213</v>
      </c>
      <c r="K46" s="90"/>
      <c r="L46" s="84"/>
      <c r="M46" s="84"/>
    </row>
    <row r="47" spans="1:13" s="22" customFormat="1" ht="13.35" customHeight="1" x14ac:dyDescent="0.25">
      <c r="A47" s="52">
        <v>43</v>
      </c>
      <c r="B47" s="17" t="s">
        <v>190</v>
      </c>
      <c r="C47" s="13" t="s">
        <v>151</v>
      </c>
      <c r="D47" s="28" t="s">
        <v>154</v>
      </c>
      <c r="E47" s="20" t="s">
        <v>102</v>
      </c>
      <c r="F47" s="29">
        <v>1.155</v>
      </c>
      <c r="G47" s="19">
        <v>3.5</v>
      </c>
      <c r="H47" s="38">
        <v>18</v>
      </c>
      <c r="I47" s="30">
        <f t="shared" si="0"/>
        <v>20.79</v>
      </c>
      <c r="J47" s="30" t="s">
        <v>213</v>
      </c>
      <c r="K47" s="90"/>
      <c r="L47" s="84"/>
      <c r="M47" s="84"/>
    </row>
    <row r="48" spans="1:13" s="27" customFormat="1" ht="13.35" customHeight="1" x14ac:dyDescent="0.25">
      <c r="A48" s="52">
        <v>44</v>
      </c>
      <c r="B48" s="17" t="s">
        <v>190</v>
      </c>
      <c r="C48" s="13" t="s">
        <v>151</v>
      </c>
      <c r="D48" s="28" t="s">
        <v>155</v>
      </c>
      <c r="E48" s="20" t="s">
        <v>102</v>
      </c>
      <c r="F48" s="29">
        <v>0.78700000000000003</v>
      </c>
      <c r="G48" s="19">
        <v>3.5</v>
      </c>
      <c r="H48" s="38">
        <v>18</v>
      </c>
      <c r="I48" s="30">
        <f t="shared" si="0"/>
        <v>14.166</v>
      </c>
      <c r="J48" s="30" t="s">
        <v>213</v>
      </c>
      <c r="K48" s="89"/>
      <c r="L48" s="82"/>
      <c r="M48" s="82"/>
    </row>
    <row r="49" spans="1:13" s="22" customFormat="1" ht="13.35" customHeight="1" x14ac:dyDescent="0.25">
      <c r="A49" s="52">
        <v>45</v>
      </c>
      <c r="B49" s="14" t="s">
        <v>156</v>
      </c>
      <c r="C49" s="14" t="s">
        <v>157</v>
      </c>
      <c r="D49" s="28" t="s">
        <v>193</v>
      </c>
      <c r="E49" s="20" t="s">
        <v>102</v>
      </c>
      <c r="F49" s="29">
        <v>0.52300000000000002</v>
      </c>
      <c r="G49" s="19">
        <v>3.5</v>
      </c>
      <c r="H49" s="38">
        <v>18</v>
      </c>
      <c r="I49" s="30">
        <f t="shared" si="0"/>
        <v>9.4139999999999997</v>
      </c>
      <c r="J49" s="30" t="s">
        <v>213</v>
      </c>
      <c r="K49" s="88" t="s">
        <v>221</v>
      </c>
      <c r="L49" s="83">
        <f>SUM(F49:F68)</f>
        <v>12.462000000000002</v>
      </c>
      <c r="M49" s="81" t="s">
        <v>216</v>
      </c>
    </row>
    <row r="50" spans="1:13" s="22" customFormat="1" ht="13.35" customHeight="1" x14ac:dyDescent="0.25">
      <c r="A50" s="52">
        <v>46</v>
      </c>
      <c r="B50" s="14" t="s">
        <v>156</v>
      </c>
      <c r="C50" s="14" t="s">
        <v>157</v>
      </c>
      <c r="D50" s="28" t="s">
        <v>194</v>
      </c>
      <c r="E50" s="20" t="s">
        <v>102</v>
      </c>
      <c r="F50" s="29">
        <v>0.73799999999999999</v>
      </c>
      <c r="G50" s="19">
        <v>3.5</v>
      </c>
      <c r="H50" s="38">
        <v>18</v>
      </c>
      <c r="I50" s="30">
        <f t="shared" si="0"/>
        <v>13.283999999999999</v>
      </c>
      <c r="J50" s="30" t="s">
        <v>213</v>
      </c>
      <c r="K50" s="90"/>
      <c r="L50" s="84"/>
      <c r="M50" s="100"/>
    </row>
    <row r="51" spans="1:13" s="22" customFormat="1" ht="13.35" customHeight="1" x14ac:dyDescent="0.25">
      <c r="A51" s="52">
        <v>47</v>
      </c>
      <c r="B51" s="14" t="s">
        <v>156</v>
      </c>
      <c r="C51" s="14" t="s">
        <v>157</v>
      </c>
      <c r="D51" s="28" t="s">
        <v>158</v>
      </c>
      <c r="E51" s="20" t="s">
        <v>102</v>
      </c>
      <c r="F51" s="29">
        <v>0.41099999999999998</v>
      </c>
      <c r="G51" s="19">
        <v>3.5</v>
      </c>
      <c r="H51" s="38">
        <v>18</v>
      </c>
      <c r="I51" s="30">
        <f t="shared" si="0"/>
        <v>7.3979999999999997</v>
      </c>
      <c r="J51" s="30" t="s">
        <v>213</v>
      </c>
      <c r="K51" s="90"/>
      <c r="L51" s="84"/>
      <c r="M51" s="100"/>
    </row>
    <row r="52" spans="1:13" s="22" customFormat="1" ht="13.35" customHeight="1" x14ac:dyDescent="0.25">
      <c r="A52" s="52">
        <v>48</v>
      </c>
      <c r="B52" s="14" t="s">
        <v>156</v>
      </c>
      <c r="C52" s="14" t="s">
        <v>157</v>
      </c>
      <c r="D52" s="28" t="s">
        <v>159</v>
      </c>
      <c r="E52" s="20" t="s">
        <v>102</v>
      </c>
      <c r="F52" s="29">
        <v>0.33700000000000002</v>
      </c>
      <c r="G52" s="19">
        <v>3.5</v>
      </c>
      <c r="H52" s="38">
        <v>18</v>
      </c>
      <c r="I52" s="30">
        <f t="shared" si="0"/>
        <v>6.0660000000000007</v>
      </c>
      <c r="J52" s="30" t="s">
        <v>213</v>
      </c>
      <c r="K52" s="90"/>
      <c r="L52" s="84"/>
      <c r="M52" s="100"/>
    </row>
    <row r="53" spans="1:13" s="22" customFormat="1" ht="13.35" customHeight="1" x14ac:dyDescent="0.25">
      <c r="A53" s="52">
        <v>49</v>
      </c>
      <c r="B53" s="14" t="s">
        <v>156</v>
      </c>
      <c r="C53" s="14" t="s">
        <v>157</v>
      </c>
      <c r="D53" s="40" t="s">
        <v>160</v>
      </c>
      <c r="E53" s="20" t="s">
        <v>102</v>
      </c>
      <c r="F53" s="29">
        <v>0.3</v>
      </c>
      <c r="G53" s="19">
        <v>3.5</v>
      </c>
      <c r="H53" s="38">
        <v>18</v>
      </c>
      <c r="I53" s="30">
        <f t="shared" si="0"/>
        <v>5.3999999999999995</v>
      </c>
      <c r="J53" s="30" t="s">
        <v>213</v>
      </c>
      <c r="K53" s="89"/>
      <c r="L53" s="84"/>
      <c r="M53" s="100"/>
    </row>
    <row r="54" spans="1:13" s="22" customFormat="1" ht="13.35" customHeight="1" x14ac:dyDescent="0.25">
      <c r="A54" s="52">
        <v>50</v>
      </c>
      <c r="B54" s="14" t="s">
        <v>156</v>
      </c>
      <c r="C54" s="14" t="s">
        <v>161</v>
      </c>
      <c r="D54" s="40" t="s">
        <v>162</v>
      </c>
      <c r="E54" s="20" t="s">
        <v>102</v>
      </c>
      <c r="F54" s="29">
        <v>1.31</v>
      </c>
      <c r="G54" s="19">
        <v>3.5</v>
      </c>
      <c r="H54" s="38">
        <v>18</v>
      </c>
      <c r="I54" s="30">
        <f t="shared" si="0"/>
        <v>23.580000000000002</v>
      </c>
      <c r="J54" s="30" t="s">
        <v>213</v>
      </c>
      <c r="K54" s="88" t="s">
        <v>230</v>
      </c>
      <c r="L54" s="84"/>
      <c r="M54" s="100"/>
    </row>
    <row r="55" spans="1:13" s="22" customFormat="1" ht="13.35" customHeight="1" x14ac:dyDescent="0.25">
      <c r="A55" s="52">
        <v>51</v>
      </c>
      <c r="B55" s="14" t="s">
        <v>156</v>
      </c>
      <c r="C55" s="14" t="s">
        <v>161</v>
      </c>
      <c r="D55" s="28" t="s">
        <v>163</v>
      </c>
      <c r="E55" s="20" t="s">
        <v>102</v>
      </c>
      <c r="F55" s="29">
        <v>0.30199999999999999</v>
      </c>
      <c r="G55" s="19">
        <v>3.5</v>
      </c>
      <c r="H55" s="38">
        <v>18</v>
      </c>
      <c r="I55" s="30">
        <f t="shared" si="0"/>
        <v>5.4359999999999999</v>
      </c>
      <c r="J55" s="30" t="s">
        <v>213</v>
      </c>
      <c r="K55" s="89"/>
      <c r="L55" s="84"/>
      <c r="M55" s="100"/>
    </row>
    <row r="56" spans="1:13" s="22" customFormat="1" ht="13.35" customHeight="1" x14ac:dyDescent="0.25">
      <c r="A56" s="52">
        <v>52</v>
      </c>
      <c r="B56" s="14" t="s">
        <v>156</v>
      </c>
      <c r="C56" s="14" t="s">
        <v>164</v>
      </c>
      <c r="D56" s="28" t="s">
        <v>165</v>
      </c>
      <c r="E56" s="20" t="s">
        <v>102</v>
      </c>
      <c r="F56" s="29">
        <v>1.704</v>
      </c>
      <c r="G56" s="19">
        <v>3.5</v>
      </c>
      <c r="H56" s="38">
        <v>18</v>
      </c>
      <c r="I56" s="30">
        <f t="shared" si="0"/>
        <v>30.672000000000001</v>
      </c>
      <c r="J56" s="30" t="s">
        <v>213</v>
      </c>
      <c r="K56" s="88" t="s">
        <v>231</v>
      </c>
      <c r="L56" s="84"/>
      <c r="M56" s="100"/>
    </row>
    <row r="57" spans="1:13" s="22" customFormat="1" ht="13.35" customHeight="1" x14ac:dyDescent="0.25">
      <c r="A57" s="52">
        <v>53</v>
      </c>
      <c r="B57" s="14" t="s">
        <v>156</v>
      </c>
      <c r="C57" s="14" t="s">
        <v>164</v>
      </c>
      <c r="D57" s="28" t="s">
        <v>166</v>
      </c>
      <c r="E57" s="20" t="s">
        <v>102</v>
      </c>
      <c r="F57" s="29">
        <v>0.31900000000000001</v>
      </c>
      <c r="G57" s="19">
        <v>3.5</v>
      </c>
      <c r="H57" s="38">
        <v>18</v>
      </c>
      <c r="I57" s="30">
        <f t="shared" si="0"/>
        <v>5.742</v>
      </c>
      <c r="J57" s="30" t="s">
        <v>213</v>
      </c>
      <c r="K57" s="90"/>
      <c r="L57" s="84"/>
      <c r="M57" s="100"/>
    </row>
    <row r="58" spans="1:13" s="22" customFormat="1" ht="13.35" customHeight="1" x14ac:dyDescent="0.25">
      <c r="A58" s="52">
        <v>54</v>
      </c>
      <c r="B58" s="14" t="s">
        <v>156</v>
      </c>
      <c r="C58" s="14" t="s">
        <v>164</v>
      </c>
      <c r="D58" s="28" t="s">
        <v>167</v>
      </c>
      <c r="E58" s="20" t="s">
        <v>102</v>
      </c>
      <c r="F58" s="29">
        <v>0.39300000000000002</v>
      </c>
      <c r="G58" s="19">
        <v>3.5</v>
      </c>
      <c r="H58" s="38">
        <v>18</v>
      </c>
      <c r="I58" s="30">
        <f t="shared" si="0"/>
        <v>7.0739999999999998</v>
      </c>
      <c r="J58" s="30" t="s">
        <v>213</v>
      </c>
      <c r="K58" s="90"/>
      <c r="L58" s="84"/>
      <c r="M58" s="100"/>
    </row>
    <row r="59" spans="1:13" s="22" customFormat="1" ht="13.35" customHeight="1" x14ac:dyDescent="0.25">
      <c r="A59" s="52">
        <v>55</v>
      </c>
      <c r="B59" s="14" t="s">
        <v>156</v>
      </c>
      <c r="C59" s="14" t="s">
        <v>164</v>
      </c>
      <c r="D59" s="28" t="s">
        <v>195</v>
      </c>
      <c r="E59" s="20" t="s">
        <v>102</v>
      </c>
      <c r="F59" s="29">
        <v>0.79100000000000004</v>
      </c>
      <c r="G59" s="19">
        <v>3.5</v>
      </c>
      <c r="H59" s="38">
        <v>18</v>
      </c>
      <c r="I59" s="30">
        <f t="shared" si="0"/>
        <v>14.238000000000001</v>
      </c>
      <c r="J59" s="30" t="s">
        <v>213</v>
      </c>
      <c r="K59" s="89"/>
      <c r="L59" s="84"/>
      <c r="M59" s="100"/>
    </row>
    <row r="60" spans="1:13" s="22" customFormat="1" ht="13.35" customHeight="1" x14ac:dyDescent="0.25">
      <c r="A60" s="52">
        <v>56</v>
      </c>
      <c r="B60" s="14" t="s">
        <v>156</v>
      </c>
      <c r="C60" s="18" t="s">
        <v>168</v>
      </c>
      <c r="D60" s="28" t="s">
        <v>169</v>
      </c>
      <c r="E60" s="20" t="s">
        <v>102</v>
      </c>
      <c r="F60" s="29">
        <v>0.57799999999999996</v>
      </c>
      <c r="G60" s="19">
        <v>3.5</v>
      </c>
      <c r="H60" s="38">
        <v>18</v>
      </c>
      <c r="I60" s="30">
        <f t="shared" si="0"/>
        <v>10.404</v>
      </c>
      <c r="J60" s="30" t="s">
        <v>213</v>
      </c>
      <c r="K60" s="88" t="s">
        <v>222</v>
      </c>
      <c r="L60" s="84"/>
      <c r="M60" s="100"/>
    </row>
    <row r="61" spans="1:13" s="22" customFormat="1" ht="13.35" customHeight="1" x14ac:dyDescent="0.25">
      <c r="A61" s="52">
        <v>57</v>
      </c>
      <c r="B61" s="14" t="s">
        <v>156</v>
      </c>
      <c r="C61" s="18" t="s">
        <v>168</v>
      </c>
      <c r="D61" s="28" t="s">
        <v>170</v>
      </c>
      <c r="E61" s="20" t="s">
        <v>102</v>
      </c>
      <c r="F61" s="29">
        <v>0.32700000000000001</v>
      </c>
      <c r="G61" s="19">
        <v>3.5</v>
      </c>
      <c r="H61" s="38">
        <v>18</v>
      </c>
      <c r="I61" s="30">
        <f t="shared" si="0"/>
        <v>5.8860000000000001</v>
      </c>
      <c r="J61" s="30" t="s">
        <v>213</v>
      </c>
      <c r="K61" s="89"/>
      <c r="L61" s="84"/>
      <c r="M61" s="100"/>
    </row>
    <row r="62" spans="1:13" s="22" customFormat="1" ht="13.35" customHeight="1" x14ac:dyDescent="0.25">
      <c r="A62" s="52">
        <v>58</v>
      </c>
      <c r="B62" s="14" t="s">
        <v>156</v>
      </c>
      <c r="C62" s="14" t="s">
        <v>171</v>
      </c>
      <c r="D62" s="28" t="s">
        <v>172</v>
      </c>
      <c r="E62" s="20" t="s">
        <v>102</v>
      </c>
      <c r="F62" s="29">
        <v>0.42799999999999999</v>
      </c>
      <c r="G62" s="19">
        <v>3.5</v>
      </c>
      <c r="H62" s="38">
        <v>18</v>
      </c>
      <c r="I62" s="30">
        <f t="shared" si="0"/>
        <v>7.7039999999999997</v>
      </c>
      <c r="J62" s="30" t="s">
        <v>213</v>
      </c>
      <c r="K62" s="88" t="s">
        <v>222</v>
      </c>
      <c r="L62" s="84"/>
      <c r="M62" s="100"/>
    </row>
    <row r="63" spans="1:13" s="22" customFormat="1" ht="13.35" customHeight="1" x14ac:dyDescent="0.25">
      <c r="A63" s="52">
        <v>59</v>
      </c>
      <c r="B63" s="14" t="s">
        <v>156</v>
      </c>
      <c r="C63" s="14" t="s">
        <v>171</v>
      </c>
      <c r="D63" s="28" t="s">
        <v>173</v>
      </c>
      <c r="E63" s="20" t="s">
        <v>102</v>
      </c>
      <c r="F63" s="29">
        <v>0.90200000000000002</v>
      </c>
      <c r="G63" s="19">
        <v>3.5</v>
      </c>
      <c r="H63" s="38">
        <v>18</v>
      </c>
      <c r="I63" s="30">
        <f t="shared" si="0"/>
        <v>16.236000000000001</v>
      </c>
      <c r="J63" s="30" t="s">
        <v>213</v>
      </c>
      <c r="K63" s="98"/>
      <c r="L63" s="84"/>
      <c r="M63" s="100"/>
    </row>
    <row r="64" spans="1:13" s="22" customFormat="1" ht="13.35" customHeight="1" x14ac:dyDescent="0.25">
      <c r="A64" s="52">
        <v>60</v>
      </c>
      <c r="B64" s="14" t="s">
        <v>156</v>
      </c>
      <c r="C64" s="14" t="s">
        <v>171</v>
      </c>
      <c r="D64" s="28" t="s">
        <v>174</v>
      </c>
      <c r="E64" s="20" t="s">
        <v>102</v>
      </c>
      <c r="F64" s="29">
        <v>0.69399999999999995</v>
      </c>
      <c r="G64" s="19">
        <v>3.5</v>
      </c>
      <c r="H64" s="38">
        <v>18</v>
      </c>
      <c r="I64" s="30">
        <f t="shared" si="0"/>
        <v>12.491999999999999</v>
      </c>
      <c r="J64" s="30" t="s">
        <v>213</v>
      </c>
      <c r="K64" s="98"/>
      <c r="L64" s="84"/>
      <c r="M64" s="100"/>
    </row>
    <row r="65" spans="1:13" s="22" customFormat="1" ht="13.35" customHeight="1" x14ac:dyDescent="0.25">
      <c r="A65" s="60">
        <v>61</v>
      </c>
      <c r="B65" s="14" t="s">
        <v>156</v>
      </c>
      <c r="C65" s="14" t="s">
        <v>171</v>
      </c>
      <c r="D65" s="65" t="s">
        <v>244</v>
      </c>
      <c r="E65" s="66" t="s">
        <v>118</v>
      </c>
      <c r="F65" s="59">
        <v>0.32500000000000001</v>
      </c>
      <c r="G65" s="60">
        <v>3.5</v>
      </c>
      <c r="H65" s="38">
        <v>18</v>
      </c>
      <c r="I65" s="61">
        <f t="shared" si="0"/>
        <v>5.8500000000000005</v>
      </c>
      <c r="J65" s="61" t="s">
        <v>213</v>
      </c>
      <c r="K65" s="98"/>
      <c r="L65" s="84"/>
      <c r="M65" s="100"/>
    </row>
    <row r="66" spans="1:13" s="22" customFormat="1" ht="13.35" customHeight="1" x14ac:dyDescent="0.25">
      <c r="A66" s="60">
        <v>62</v>
      </c>
      <c r="B66" s="14" t="s">
        <v>156</v>
      </c>
      <c r="C66" s="14" t="s">
        <v>171</v>
      </c>
      <c r="D66" s="28" t="s">
        <v>243</v>
      </c>
      <c r="E66" s="66" t="s">
        <v>118</v>
      </c>
      <c r="F66" s="59">
        <v>0.79100000000000004</v>
      </c>
      <c r="G66" s="60">
        <v>3.5</v>
      </c>
      <c r="H66" s="38">
        <v>18</v>
      </c>
      <c r="I66" s="61">
        <f t="shared" si="0"/>
        <v>14.238000000000001</v>
      </c>
      <c r="J66" s="61" t="s">
        <v>213</v>
      </c>
      <c r="K66" s="98"/>
      <c r="L66" s="84"/>
      <c r="M66" s="100"/>
    </row>
    <row r="67" spans="1:13" s="22" customFormat="1" ht="13.35" customHeight="1" x14ac:dyDescent="0.25">
      <c r="A67" s="60">
        <v>63</v>
      </c>
      <c r="B67" s="14" t="s">
        <v>156</v>
      </c>
      <c r="C67" s="14" t="s">
        <v>171</v>
      </c>
      <c r="D67" s="28" t="s">
        <v>175</v>
      </c>
      <c r="E67" s="20" t="s">
        <v>102</v>
      </c>
      <c r="F67" s="59">
        <v>0.82</v>
      </c>
      <c r="G67" s="60">
        <v>3.5</v>
      </c>
      <c r="H67" s="38">
        <v>18</v>
      </c>
      <c r="I67" s="61">
        <f t="shared" si="0"/>
        <v>14.76</v>
      </c>
      <c r="J67" s="61" t="s">
        <v>213</v>
      </c>
      <c r="K67" s="98"/>
      <c r="L67" s="84"/>
      <c r="M67" s="100"/>
    </row>
    <row r="68" spans="1:13" s="22" customFormat="1" ht="13.35" customHeight="1" x14ac:dyDescent="0.25">
      <c r="A68" s="58">
        <v>64</v>
      </c>
      <c r="B68" s="14" t="s">
        <v>156</v>
      </c>
      <c r="C68" s="14" t="s">
        <v>171</v>
      </c>
      <c r="D68" s="28" t="s">
        <v>240</v>
      </c>
      <c r="E68" s="20" t="s">
        <v>102</v>
      </c>
      <c r="F68" s="53">
        <v>0.46899999999999997</v>
      </c>
      <c r="G68" s="52">
        <v>3.5</v>
      </c>
      <c r="H68" s="38">
        <v>18</v>
      </c>
      <c r="I68" s="51">
        <f t="shared" si="0"/>
        <v>8.4420000000000002</v>
      </c>
      <c r="J68" s="51" t="s">
        <v>241</v>
      </c>
      <c r="K68" s="99"/>
      <c r="L68" s="82"/>
      <c r="M68" s="101"/>
    </row>
    <row r="69" spans="1:13" s="22" customFormat="1" ht="13.35" customHeight="1" x14ac:dyDescent="0.25">
      <c r="A69" s="58">
        <v>65</v>
      </c>
      <c r="B69" s="14" t="s">
        <v>176</v>
      </c>
      <c r="C69" s="14" t="s">
        <v>177</v>
      </c>
      <c r="D69" s="28" t="s">
        <v>178</v>
      </c>
      <c r="E69" s="20" t="s">
        <v>102</v>
      </c>
      <c r="F69" s="29">
        <v>1.155</v>
      </c>
      <c r="G69" s="19">
        <v>3.5</v>
      </c>
      <c r="H69" s="38">
        <v>18</v>
      </c>
      <c r="I69" s="30">
        <f t="shared" si="0"/>
        <v>20.79</v>
      </c>
      <c r="J69" s="30" t="s">
        <v>213</v>
      </c>
      <c r="K69" s="49" t="s">
        <v>221</v>
      </c>
      <c r="L69" s="83">
        <f>SUM(F69:F72)</f>
        <v>3.593</v>
      </c>
      <c r="M69" s="81" t="s">
        <v>217</v>
      </c>
    </row>
    <row r="70" spans="1:13" s="39" customFormat="1" ht="13.35" customHeight="1" x14ac:dyDescent="0.25">
      <c r="A70" s="58">
        <v>66</v>
      </c>
      <c r="B70" s="41" t="s">
        <v>176</v>
      </c>
      <c r="C70" s="15" t="s">
        <v>196</v>
      </c>
      <c r="D70" s="42" t="s">
        <v>179</v>
      </c>
      <c r="E70" s="43" t="s">
        <v>102</v>
      </c>
      <c r="F70" s="44">
        <v>0.8</v>
      </c>
      <c r="G70" s="38">
        <v>4</v>
      </c>
      <c r="H70" s="38">
        <v>20</v>
      </c>
      <c r="I70" s="45">
        <f t="shared" si="0"/>
        <v>16</v>
      </c>
      <c r="J70" s="45" t="s">
        <v>213</v>
      </c>
      <c r="K70" s="94" t="s">
        <v>232</v>
      </c>
      <c r="L70" s="84"/>
      <c r="M70" s="84"/>
    </row>
    <row r="71" spans="1:13" s="22" customFormat="1" ht="13.35" customHeight="1" x14ac:dyDescent="0.25">
      <c r="A71" s="58">
        <v>67</v>
      </c>
      <c r="B71" s="14" t="s">
        <v>176</v>
      </c>
      <c r="C71" s="32" t="s">
        <v>196</v>
      </c>
      <c r="D71" s="28" t="s">
        <v>180</v>
      </c>
      <c r="E71" s="20" t="s">
        <v>102</v>
      </c>
      <c r="F71" s="29">
        <v>1.1890000000000001</v>
      </c>
      <c r="G71" s="19">
        <v>3.5</v>
      </c>
      <c r="H71" s="38">
        <v>18</v>
      </c>
      <c r="I71" s="30">
        <f t="shared" si="0"/>
        <v>21.402000000000001</v>
      </c>
      <c r="J71" s="30" t="s">
        <v>213</v>
      </c>
      <c r="K71" s="95"/>
      <c r="L71" s="84"/>
      <c r="M71" s="84"/>
    </row>
    <row r="72" spans="1:13" s="22" customFormat="1" ht="13.35" customHeight="1" x14ac:dyDescent="0.25">
      <c r="A72" s="58">
        <v>68</v>
      </c>
      <c r="B72" s="14" t="s">
        <v>176</v>
      </c>
      <c r="C72" s="32" t="s">
        <v>181</v>
      </c>
      <c r="D72" s="28" t="s">
        <v>182</v>
      </c>
      <c r="E72" s="20" t="s">
        <v>102</v>
      </c>
      <c r="F72" s="29">
        <v>0.44900000000000001</v>
      </c>
      <c r="G72" s="19">
        <v>3.5</v>
      </c>
      <c r="H72" s="38">
        <v>18</v>
      </c>
      <c r="I72" s="30">
        <f t="shared" si="0"/>
        <v>8.0820000000000007</v>
      </c>
      <c r="J72" s="30" t="s">
        <v>213</v>
      </c>
      <c r="K72" s="49" t="s">
        <v>233</v>
      </c>
      <c r="L72" s="82"/>
      <c r="M72" s="82"/>
    </row>
    <row r="73" spans="1:13" s="22" customFormat="1" ht="13.35" customHeight="1" x14ac:dyDescent="0.25">
      <c r="A73" s="58">
        <v>69</v>
      </c>
      <c r="B73" s="47" t="s">
        <v>197</v>
      </c>
      <c r="C73" s="47" t="s">
        <v>198</v>
      </c>
      <c r="D73" s="54" t="s">
        <v>199</v>
      </c>
      <c r="E73" s="20" t="s">
        <v>118</v>
      </c>
      <c r="F73" s="46">
        <v>0.85699999999999998</v>
      </c>
      <c r="G73" s="47">
        <v>4</v>
      </c>
      <c r="H73" s="38">
        <v>20</v>
      </c>
      <c r="I73" s="55">
        <f t="shared" si="0"/>
        <v>17.14</v>
      </c>
      <c r="J73" s="48" t="s">
        <v>213</v>
      </c>
      <c r="K73" s="56"/>
      <c r="L73" s="83">
        <f>SUM(F73:F81)</f>
        <v>5.4719999999999995</v>
      </c>
      <c r="M73" s="81" t="s">
        <v>218</v>
      </c>
    </row>
    <row r="74" spans="1:13" s="22" customFormat="1" ht="13.35" customHeight="1" x14ac:dyDescent="0.25">
      <c r="A74" s="58">
        <v>70</v>
      </c>
      <c r="B74" s="47" t="s">
        <v>197</v>
      </c>
      <c r="C74" s="47" t="s">
        <v>198</v>
      </c>
      <c r="D74" s="54" t="s">
        <v>200</v>
      </c>
      <c r="E74" s="20" t="s">
        <v>118</v>
      </c>
      <c r="F74" s="46">
        <v>0.54100000000000004</v>
      </c>
      <c r="G74" s="47">
        <v>4</v>
      </c>
      <c r="H74" s="38">
        <v>20</v>
      </c>
      <c r="I74" s="55">
        <f t="shared" si="0"/>
        <v>10.82</v>
      </c>
      <c r="J74" s="48" t="s">
        <v>213</v>
      </c>
      <c r="K74" s="56"/>
      <c r="L74" s="84"/>
      <c r="M74" s="84"/>
    </row>
    <row r="75" spans="1:13" s="22" customFormat="1" ht="13.35" customHeight="1" x14ac:dyDescent="0.25">
      <c r="A75" s="58">
        <v>71</v>
      </c>
      <c r="B75" s="47" t="s">
        <v>197</v>
      </c>
      <c r="C75" s="47" t="s">
        <v>201</v>
      </c>
      <c r="D75" s="54" t="s">
        <v>202</v>
      </c>
      <c r="E75" s="20" t="s">
        <v>118</v>
      </c>
      <c r="F75" s="46">
        <v>1.0609999999999999</v>
      </c>
      <c r="G75" s="47">
        <v>4</v>
      </c>
      <c r="H75" s="38">
        <v>20</v>
      </c>
      <c r="I75" s="55">
        <f t="shared" si="0"/>
        <v>21.22</v>
      </c>
      <c r="J75" s="48" t="s">
        <v>213</v>
      </c>
      <c r="K75" s="56"/>
      <c r="L75" s="84"/>
      <c r="M75" s="84"/>
    </row>
    <row r="76" spans="1:13" s="39" customFormat="1" ht="13.35" customHeight="1" x14ac:dyDescent="0.25">
      <c r="A76" s="58">
        <v>72</v>
      </c>
      <c r="B76" s="38" t="s">
        <v>197</v>
      </c>
      <c r="C76" s="38" t="s">
        <v>203</v>
      </c>
      <c r="D76" s="62" t="s">
        <v>204</v>
      </c>
      <c r="E76" s="43" t="s">
        <v>118</v>
      </c>
      <c r="F76" s="44">
        <v>0.57899999999999996</v>
      </c>
      <c r="G76" s="38">
        <v>3.5</v>
      </c>
      <c r="H76" s="38">
        <v>21</v>
      </c>
      <c r="I76" s="63">
        <f t="shared" ref="I76:I85" si="1">H76*F76</f>
        <v>12.158999999999999</v>
      </c>
      <c r="J76" s="45" t="s">
        <v>213</v>
      </c>
      <c r="K76" s="50" t="s">
        <v>235</v>
      </c>
      <c r="L76" s="84"/>
      <c r="M76" s="84"/>
    </row>
    <row r="77" spans="1:13" s="39" customFormat="1" ht="13.35" customHeight="1" x14ac:dyDescent="0.25">
      <c r="A77" s="58">
        <v>73</v>
      </c>
      <c r="B77" s="38" t="s">
        <v>197</v>
      </c>
      <c r="C77" s="38" t="s">
        <v>203</v>
      </c>
      <c r="D77" s="62" t="s">
        <v>205</v>
      </c>
      <c r="E77" s="43" t="s">
        <v>118</v>
      </c>
      <c r="F77" s="44">
        <v>0.3</v>
      </c>
      <c r="G77" s="38">
        <v>3.5</v>
      </c>
      <c r="H77" s="38">
        <v>21</v>
      </c>
      <c r="I77" s="63">
        <f t="shared" si="1"/>
        <v>6.3</v>
      </c>
      <c r="J77" s="45" t="s">
        <v>213</v>
      </c>
      <c r="K77" s="50" t="s">
        <v>235</v>
      </c>
      <c r="L77" s="84"/>
      <c r="M77" s="84"/>
    </row>
    <row r="78" spans="1:13" s="39" customFormat="1" ht="13.35" customHeight="1" x14ac:dyDescent="0.25">
      <c r="A78" s="58">
        <v>74</v>
      </c>
      <c r="B78" s="38" t="s">
        <v>197</v>
      </c>
      <c r="C78" s="38" t="s">
        <v>206</v>
      </c>
      <c r="D78" s="62" t="s">
        <v>207</v>
      </c>
      <c r="E78" s="43" t="s">
        <v>118</v>
      </c>
      <c r="F78" s="44">
        <v>0.47199999999999998</v>
      </c>
      <c r="G78" s="38">
        <v>3.5</v>
      </c>
      <c r="H78" s="38">
        <v>18</v>
      </c>
      <c r="I78" s="63">
        <f t="shared" si="1"/>
        <v>8.4959999999999987</v>
      </c>
      <c r="J78" s="45" t="s">
        <v>213</v>
      </c>
      <c r="K78" s="64"/>
      <c r="L78" s="84"/>
      <c r="M78" s="84"/>
    </row>
    <row r="79" spans="1:13" s="39" customFormat="1" ht="13.35" customHeight="1" x14ac:dyDescent="0.25">
      <c r="A79" s="58">
        <v>75</v>
      </c>
      <c r="B79" s="38" t="s">
        <v>197</v>
      </c>
      <c r="C79" s="38" t="s">
        <v>208</v>
      </c>
      <c r="D79" s="62" t="s">
        <v>209</v>
      </c>
      <c r="E79" s="43" t="s">
        <v>118</v>
      </c>
      <c r="F79" s="44">
        <v>0.71899999999999997</v>
      </c>
      <c r="G79" s="38">
        <v>3.5</v>
      </c>
      <c r="H79" s="38">
        <v>18</v>
      </c>
      <c r="I79" s="63">
        <f t="shared" si="1"/>
        <v>12.942</v>
      </c>
      <c r="J79" s="45" t="s">
        <v>213</v>
      </c>
      <c r="K79" s="64"/>
      <c r="L79" s="84"/>
      <c r="M79" s="84"/>
    </row>
    <row r="80" spans="1:13" s="39" customFormat="1" ht="13.35" customHeight="1" x14ac:dyDescent="0.25">
      <c r="A80" s="58">
        <v>76</v>
      </c>
      <c r="B80" s="38" t="s">
        <v>197</v>
      </c>
      <c r="C80" s="38" t="s">
        <v>210</v>
      </c>
      <c r="D80" s="62" t="s">
        <v>211</v>
      </c>
      <c r="E80" s="43" t="s">
        <v>118</v>
      </c>
      <c r="F80" s="44">
        <v>0.30299999999999999</v>
      </c>
      <c r="G80" s="38">
        <v>3.5</v>
      </c>
      <c r="H80" s="38">
        <v>21</v>
      </c>
      <c r="I80" s="63">
        <f t="shared" si="1"/>
        <v>6.3629999999999995</v>
      </c>
      <c r="J80" s="45" t="s">
        <v>213</v>
      </c>
      <c r="K80" s="50" t="s">
        <v>235</v>
      </c>
      <c r="L80" s="84"/>
      <c r="M80" s="84"/>
    </row>
    <row r="81" spans="1:13" s="39" customFormat="1" ht="13.35" customHeight="1" x14ac:dyDescent="0.25">
      <c r="A81" s="58">
        <v>77</v>
      </c>
      <c r="B81" s="38" t="s">
        <v>197</v>
      </c>
      <c r="C81" s="38" t="s">
        <v>210</v>
      </c>
      <c r="D81" s="62" t="s">
        <v>212</v>
      </c>
      <c r="E81" s="43" t="s">
        <v>118</v>
      </c>
      <c r="F81" s="38">
        <v>0.64</v>
      </c>
      <c r="G81" s="38">
        <v>3.5</v>
      </c>
      <c r="H81" s="38">
        <v>21</v>
      </c>
      <c r="I81" s="63">
        <f t="shared" si="1"/>
        <v>13.44</v>
      </c>
      <c r="J81" s="45" t="s">
        <v>213</v>
      </c>
      <c r="K81" s="50" t="s">
        <v>235</v>
      </c>
      <c r="L81" s="82"/>
      <c r="M81" s="82"/>
    </row>
    <row r="82" spans="1:13" s="22" customFormat="1" ht="14.4" x14ac:dyDescent="0.25">
      <c r="A82" s="67">
        <v>78</v>
      </c>
      <c r="B82" s="18" t="s">
        <v>246</v>
      </c>
      <c r="C82" s="18" t="s">
        <v>247</v>
      </c>
      <c r="D82" s="69" t="s">
        <v>248</v>
      </c>
      <c r="E82" s="43" t="s">
        <v>118</v>
      </c>
      <c r="F82" s="67">
        <v>0.53100000000000003</v>
      </c>
      <c r="G82" s="38">
        <v>3.5</v>
      </c>
      <c r="H82" s="67">
        <v>18</v>
      </c>
      <c r="I82" s="67">
        <f t="shared" si="1"/>
        <v>9.5579999999999998</v>
      </c>
      <c r="J82" s="45" t="s">
        <v>250</v>
      </c>
      <c r="K82" s="67"/>
      <c r="L82" s="83">
        <f>SUM(F82:F83)</f>
        <v>0.90900000000000003</v>
      </c>
      <c r="M82" s="81" t="s">
        <v>246</v>
      </c>
    </row>
    <row r="83" spans="1:13" s="22" customFormat="1" ht="14.4" x14ac:dyDescent="0.25">
      <c r="A83" s="67">
        <v>79</v>
      </c>
      <c r="B83" s="18" t="s">
        <v>246</v>
      </c>
      <c r="C83" s="18" t="s">
        <v>247</v>
      </c>
      <c r="D83" s="69" t="s">
        <v>249</v>
      </c>
      <c r="E83" s="43" t="s">
        <v>118</v>
      </c>
      <c r="F83" s="67">
        <v>0.378</v>
      </c>
      <c r="G83" s="38">
        <v>3.5</v>
      </c>
      <c r="H83" s="67">
        <v>18</v>
      </c>
      <c r="I83" s="67">
        <f t="shared" si="1"/>
        <v>6.8040000000000003</v>
      </c>
      <c r="J83" s="45" t="s">
        <v>250</v>
      </c>
      <c r="K83" s="67"/>
      <c r="L83" s="82"/>
      <c r="M83" s="82"/>
    </row>
    <row r="84" spans="1:13" s="22" customFormat="1" ht="14.4" x14ac:dyDescent="0.25">
      <c r="A84" s="67">
        <v>80</v>
      </c>
      <c r="B84" s="18" t="s">
        <v>10</v>
      </c>
      <c r="C84" s="18" t="s">
        <v>251</v>
      </c>
      <c r="D84" s="69" t="s">
        <v>252</v>
      </c>
      <c r="E84" s="43" t="s">
        <v>118</v>
      </c>
      <c r="F84" s="67">
        <v>0.4</v>
      </c>
      <c r="G84" s="67">
        <v>4</v>
      </c>
      <c r="H84" s="67">
        <v>20</v>
      </c>
      <c r="I84" s="67">
        <f t="shared" si="1"/>
        <v>8</v>
      </c>
      <c r="J84" s="45" t="s">
        <v>213</v>
      </c>
      <c r="K84" s="67"/>
      <c r="L84" s="83">
        <f>SUM(F84:F85)</f>
        <v>1</v>
      </c>
      <c r="M84" s="81" t="s">
        <v>10</v>
      </c>
    </row>
    <row r="85" spans="1:13" s="22" customFormat="1" ht="14.4" x14ac:dyDescent="0.25">
      <c r="A85" s="67">
        <v>81</v>
      </c>
      <c r="B85" s="18" t="s">
        <v>10</v>
      </c>
      <c r="C85" s="18" t="s">
        <v>251</v>
      </c>
      <c r="D85" s="69" t="s">
        <v>253</v>
      </c>
      <c r="E85" s="43" t="s">
        <v>118</v>
      </c>
      <c r="F85" s="67">
        <v>0.6</v>
      </c>
      <c r="G85" s="67">
        <v>4</v>
      </c>
      <c r="H85" s="67">
        <v>20</v>
      </c>
      <c r="I85" s="67">
        <f t="shared" si="1"/>
        <v>12</v>
      </c>
      <c r="J85" s="45" t="s">
        <v>213</v>
      </c>
      <c r="K85" s="67"/>
      <c r="L85" s="82"/>
      <c r="M85" s="82"/>
    </row>
  </sheetData>
  <autoFilter ref="A4:K81" xr:uid="{00000000-0009-0000-0000-000002000000}"/>
  <mergeCells count="38">
    <mergeCell ref="A1:B1"/>
    <mergeCell ref="K36:K38"/>
    <mergeCell ref="K62:K68"/>
    <mergeCell ref="L49:L68"/>
    <mergeCell ref="M49:M68"/>
    <mergeCell ref="L13:L38"/>
    <mergeCell ref="M13:M38"/>
    <mergeCell ref="A2:K2"/>
    <mergeCell ref="K13:K15"/>
    <mergeCell ref="K9:K12"/>
    <mergeCell ref="K7:K8"/>
    <mergeCell ref="K5:K6"/>
    <mergeCell ref="L3:M3"/>
    <mergeCell ref="K28:K32"/>
    <mergeCell ref="K33:K34"/>
    <mergeCell ref="K39:K42"/>
    <mergeCell ref="K43:K44"/>
    <mergeCell ref="K16:K18"/>
    <mergeCell ref="K22:K25"/>
    <mergeCell ref="K19:K21"/>
    <mergeCell ref="L69:L72"/>
    <mergeCell ref="K70:K71"/>
    <mergeCell ref="K45:K48"/>
    <mergeCell ref="K49:K53"/>
    <mergeCell ref="K54:K55"/>
    <mergeCell ref="K56:K59"/>
    <mergeCell ref="K60:K61"/>
    <mergeCell ref="M5:M12"/>
    <mergeCell ref="M39:M48"/>
    <mergeCell ref="M69:M72"/>
    <mergeCell ref="M73:M81"/>
    <mergeCell ref="L5:L12"/>
    <mergeCell ref="L39:L48"/>
    <mergeCell ref="M82:M83"/>
    <mergeCell ref="M84:M85"/>
    <mergeCell ref="L82:L83"/>
    <mergeCell ref="L84:L85"/>
    <mergeCell ref="L73:L8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Sheet1</vt:lpstr>
      <vt:lpstr>正式计划下达表</vt:lpstr>
      <vt:lpstr>首长备注表</vt:lpstr>
      <vt:lpstr>正式计划下达表!Print_Area</vt:lpstr>
      <vt:lpstr>首长备注表!Print_Titles</vt:lpstr>
      <vt:lpstr>正式计划下达表!Print_Titles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xmtie</dc:creator>
  <cp:lastModifiedBy>smz</cp:lastModifiedBy>
  <cp:lastPrinted>2022-11-17T02:15:18Z</cp:lastPrinted>
  <dcterms:created xsi:type="dcterms:W3CDTF">2019-08-13T07:11:23Z</dcterms:created>
  <dcterms:modified xsi:type="dcterms:W3CDTF">2022-11-17T02:17:59Z</dcterms:modified>
</cp:coreProperties>
</file>