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收支预算总表" sheetId="5" r:id="rId1"/>
    <sheet name="收入预算总表" sheetId="6" r:id="rId2"/>
    <sheet name="支出预算总表" sheetId="18" r:id="rId3"/>
    <sheet name="财政预算拨款收支预算总表" sheetId="7" r:id="rId4"/>
    <sheet name="一般公共预算支出表" sheetId="10" r:id="rId5"/>
    <sheet name="一般公共预算基本支出表" sheetId="16" r:id="rId6"/>
    <sheet name="一般公共预算基本支出表经济分类" sheetId="20" r:id="rId7"/>
    <sheet name="三公经费表" sheetId="15" r:id="rId8"/>
    <sheet name="政府性基金支出预算表" sheetId="12" r:id="rId9"/>
    <sheet name="项目支出预算表" sheetId="22" r:id="rId10"/>
    <sheet name="政府采购表" sheetId="21" r:id="rId11"/>
  </sheets>
  <definedNames>
    <definedName name="_xlnm.Print_Area" localSheetId="3">财政预算拨款收支预算总表!$A$1:$F$40</definedName>
    <definedName name="_xlnm.Print_Area" localSheetId="7">三公经费表!$A$1:$L$9</definedName>
    <definedName name="_xlnm.Print_Area" localSheetId="1">收入预算总表!$A$1:$L$6</definedName>
    <definedName name="_xlnm.Print_Area" localSheetId="0">收支预算总表!$A$1:$D$40</definedName>
    <definedName name="_xlnm.Print_Area" localSheetId="5">一般公共预算基本支出表!$A$1:$E$26</definedName>
    <definedName name="_xlnm.Print_Area" localSheetId="6">一般公共预算基本支出表经济分类!$A$1:$E$40</definedName>
    <definedName name="_xlnm.Print_Area" localSheetId="4">一般公共预算支出表!$A$1:$E$29</definedName>
    <definedName name="_xlnm.Print_Area" localSheetId="8">政府性基金支出预算表!$A$1:$I$5</definedName>
    <definedName name="_xlnm.Print_Area" localSheetId="2">支出预算总表!$A$1:$L$26</definedName>
    <definedName name="_xlnm.Print_Titles" localSheetId="3">财政预算拨款收支预算总表!$1:$5</definedName>
    <definedName name="_xlnm.Print_Titles" localSheetId="1">收入预算总表!$1:$5</definedName>
    <definedName name="_xlnm.Print_Titles" localSheetId="0">收支预算总表!$1:$5</definedName>
    <definedName name="_xlnm.Print_Titles" localSheetId="5">一般公共预算基本支出表!$1:$5</definedName>
    <definedName name="_xlnm.Print_Titles" localSheetId="6">一般公共预算基本支出表经济分类!$1:$5</definedName>
    <definedName name="_xlnm.Print_Titles" localSheetId="4">一般公共预算支出表!$1:$5</definedName>
    <definedName name="_xlnm.Print_Titles" localSheetId="8">政府性基金支出预算表!$1:$5</definedName>
    <definedName name="_xlnm.Print_Titles" localSheetId="2">支出预算总表!$1:$5</definedName>
  </definedNames>
  <calcPr calcId="144525"/>
</workbook>
</file>

<file path=xl/sharedStrings.xml><?xml version="1.0" encoding="utf-8"?>
<sst xmlns="http://schemas.openxmlformats.org/spreadsheetml/2006/main" count="373" uniqueCount="200">
  <si>
    <t>部门公开表1</t>
  </si>
  <si>
    <t xml:space="preserve">收支预算总表 </t>
  </si>
  <si>
    <t>填报单位： 淅河镇财政所</t>
  </si>
  <si>
    <t>单位：万元</t>
  </si>
  <si>
    <t xml:space="preserve">收      入 </t>
  </si>
  <si>
    <t>支    出</t>
  </si>
  <si>
    <t xml:space="preserve">项目 </t>
  </si>
  <si>
    <t xml:space="preserve">预算数 </t>
  </si>
  <si>
    <t xml:space="preserve">项目（按功能分类） </t>
  </si>
  <si>
    <t>一、财政拨款</t>
  </si>
  <si>
    <t>一般公共服务</t>
  </si>
  <si>
    <t xml:space="preserve"> (一)公共预算财政拨款(补助)</t>
  </si>
  <si>
    <t>外交</t>
  </si>
  <si>
    <t xml:space="preserve">    经费拨款（补助）</t>
  </si>
  <si>
    <t>国防</t>
  </si>
  <si>
    <t xml:space="preserve">    纳入预算管理的非税收入</t>
  </si>
  <si>
    <t>公共安全</t>
  </si>
  <si>
    <t xml:space="preserve">    上级专项转移支付</t>
  </si>
  <si>
    <t xml:space="preserve">教育    </t>
  </si>
  <si>
    <t xml:space="preserve"> (二)政府性基金收入</t>
  </si>
  <si>
    <t xml:space="preserve">科学技术  </t>
  </si>
  <si>
    <t>二、事业收入</t>
  </si>
  <si>
    <t>文化体育与传媒</t>
  </si>
  <si>
    <t>三、其他收入</t>
  </si>
  <si>
    <t xml:space="preserve">社会保障和就业  </t>
  </si>
  <si>
    <t>四、纳入专户管理的非税收入</t>
  </si>
  <si>
    <t>社会保险基金支出</t>
  </si>
  <si>
    <t>医疗卫生</t>
  </si>
  <si>
    <t>环境保护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</si>
  <si>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</si>
  <si>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</si>
  <si>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</si>
  <si>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</si>
  <si>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</si>
  <si>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</si>
  <si>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</si>
  <si>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国土海洋气象等事务</t>
  </si>
  <si>
    <t>住房保障支出</t>
  </si>
  <si>
    <t>粮食安全物资储备事务</t>
  </si>
  <si>
    <t>国有资本经营支出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</si>
  <si>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</si>
  <si>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</si>
  <si>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</si>
  <si>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</si>
  <si>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</si>
  <si>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</si>
  <si>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本年收入合计 </t>
  </si>
  <si>
    <t xml:space="preserve">本年支出合计 </t>
  </si>
  <si>
    <t>对附属单位补助支出</t>
  </si>
  <si>
    <t>五、上年结转</t>
  </si>
  <si>
    <t>事业单位经营支出</t>
  </si>
  <si>
    <t xml:space="preserve"> (一)财政拨款结转</t>
  </si>
  <si>
    <t>上缴上级支出</t>
  </si>
  <si>
    <t xml:space="preserve"> (二)其他结转</t>
  </si>
  <si>
    <t xml:space="preserve">结转下年 </t>
  </si>
  <si>
    <t xml:space="preserve">     收  入  总  计 </t>
  </si>
  <si>
    <t xml:space="preserve">     支  出  总  计 </t>
  </si>
  <si>
    <t>部门公开表2</t>
  </si>
  <si>
    <t xml:space="preserve">收入预算总表 </t>
  </si>
  <si>
    <t xml:space="preserve">填报单位： </t>
  </si>
  <si>
    <t>淅河镇财政所</t>
  </si>
  <si>
    <t>合  计</t>
  </si>
  <si>
    <t>财政拨款（补助）</t>
  </si>
  <si>
    <t>政府性基金财政拨款</t>
  </si>
  <si>
    <t>纳入专户管理的非税收入</t>
  </si>
  <si>
    <t>事业单位经营收入</t>
  </si>
  <si>
    <t>其他收入</t>
  </si>
  <si>
    <t>上年结转</t>
  </si>
  <si>
    <t>小计</t>
  </si>
  <si>
    <t>经费拨款（补助）</t>
  </si>
  <si>
    <t>纳入预算管理的非税收入安排的拨款</t>
  </si>
  <si>
    <t>上级专项转移支付</t>
  </si>
  <si>
    <t>上年财政拨款结转</t>
  </si>
  <si>
    <t>其他结转</t>
  </si>
  <si>
    <t>支出预算总表</t>
  </si>
  <si>
    <t>科目编码</t>
  </si>
  <si>
    <t>单位代码</t>
  </si>
  <si>
    <t>单位名称（科目）</t>
  </si>
  <si>
    <t>基本支出</t>
  </si>
  <si>
    <t>项目支出</t>
  </si>
  <si>
    <t>事业单位
经营支出</t>
  </si>
  <si>
    <t>对附属单位
补助支出</t>
  </si>
  <si>
    <t>上缴上
级支出</t>
  </si>
  <si>
    <t>人员支出</t>
  </si>
  <si>
    <t>公用支出</t>
  </si>
  <si>
    <t>合计</t>
  </si>
  <si>
    <t>一般公共服务支出</t>
  </si>
  <si>
    <t>财政事务</t>
  </si>
  <si>
    <t>事业运行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</si>
  <si>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</si>
  <si>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</si>
  <si>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</si>
  <si>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</si>
  <si>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卫生健康支出</t>
  </si>
  <si>
    <t>行政事业单位医疗</t>
  </si>
  <si>
    <t>事业单位医疗</t>
  </si>
  <si>
    <t>公务员医疗补助</t>
  </si>
  <si>
    <t>住房改革支出</t>
  </si>
  <si>
    <t>住房公积金</t>
  </si>
  <si>
    <t>商品和服务支出</t>
  </si>
  <si>
    <t>公务用车运行维护费</t>
  </si>
  <si>
    <t>对个人和家庭的补助</t>
  </si>
  <si>
    <t>抚恤金</t>
  </si>
  <si>
    <t>资本性支出</t>
  </si>
  <si>
    <t>公务用车购置</t>
  </si>
  <si>
    <t>部门公开表4</t>
  </si>
  <si>
    <t xml:space="preserve">财政拨款收支预算总表 </t>
  </si>
  <si>
    <t>支出</t>
  </si>
  <si>
    <t xml:space="preserve">合计 </t>
  </si>
  <si>
    <t>一般公共预算</t>
  </si>
  <si>
    <t>政府性基金</t>
  </si>
  <si>
    <t xml:space="preserve"> (一)一般公共预算财政拨款</t>
  </si>
  <si>
    <t xml:space="preserve"> （二）政府性基金收入</t>
  </si>
  <si>
    <t xml:space="preserve"> （三）上级专项转移支付</t>
  </si>
  <si>
    <t>二、财政拨款结转</t>
  </si>
  <si>
    <t>收  入  总  计</t>
  </si>
  <si>
    <t>支  出  总  计</t>
  </si>
  <si>
    <t>部门公开表5</t>
  </si>
  <si>
    <t>一般公共预算支出表</t>
  </si>
  <si>
    <t>单位:万元</t>
  </si>
  <si>
    <t>支出功能分类</t>
  </si>
  <si>
    <t>2021年预算数</t>
  </si>
  <si>
    <t>科目名称</t>
  </si>
  <si>
    <t>部门公开表6</t>
  </si>
  <si>
    <t>一般公共预算基本支出表</t>
  </si>
  <si>
    <t>支出经济分类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</si>
  <si>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</si>
  <si>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</si>
  <si>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</si>
  <si>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</si>
  <si>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</si>
  <si>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</si>
  <si>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</si>
  <si>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</si>
  <si>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</si>
  <si>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</si>
  <si>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</si>
  <si>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</si>
  <si>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</si>
  <si>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</si>
  <si>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</si>
  <si>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</si>
  <si>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</si>
  <si>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</si>
  <si>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</si>
  <si>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</si>
  <si>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</si>
  <si>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</si>
  <si>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</si>
  <si>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</si>
  <si>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</si>
  <si>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</si>
  <si>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</si>
  <si>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</si>
  <si>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公务交通补贴</t>
  </si>
  <si>
    <t xml:space="preserve">  其他商品和服务支出</t>
  </si>
  <si>
    <t xml:space="preserve">  抚恤金</t>
  </si>
  <si>
    <t>部门公开表7</t>
  </si>
  <si>
    <t>三公经费预算表</t>
  </si>
  <si>
    <t>三公总计</t>
  </si>
  <si>
    <t>公务接待费</t>
  </si>
  <si>
    <t>因公出国（境）费</t>
  </si>
  <si>
    <t>公务用车</t>
  </si>
  <si>
    <t>运行维护费</t>
  </si>
  <si>
    <t>购置费</t>
  </si>
  <si>
    <t>部门公开表8</t>
  </si>
  <si>
    <t>政府性基金预算表</t>
  </si>
  <si>
    <t>日常公用支出</t>
  </si>
  <si>
    <t>延续性项目</t>
  </si>
  <si>
    <t>新增性项目</t>
  </si>
  <si>
    <t>项目支出预算表</t>
  </si>
  <si>
    <t>项目名称</t>
  </si>
  <si>
    <t>按项目性质分类</t>
  </si>
  <si>
    <t>按经济科目分类</t>
  </si>
  <si>
    <t>工资福利性支出</t>
  </si>
  <si>
    <t>对个人和家庭的补助支出</t>
  </si>
  <si>
    <t>其他资本性支出</t>
  </si>
  <si>
    <t>政府采购预算表</t>
  </si>
  <si>
    <t>主要采购品目</t>
  </si>
  <si>
    <t>数量</t>
  </si>
  <si>
    <t>计量单位</t>
  </si>
  <si>
    <t>资金来源</t>
  </si>
  <si>
    <t>总计</t>
  </si>
  <si>
    <t>公共预算财政拨款</t>
  </si>
  <si>
    <t>政府性基金预算财政拨款</t>
  </si>
  <si>
    <t>事业收入</t>
  </si>
  <si>
    <t>事业运行（财政事务）</t>
  </si>
  <si>
    <t>车辆加油服务</t>
  </si>
  <si>
    <t>批</t>
  </si>
  <si>
    <t>机动车保险服务</t>
  </si>
  <si>
    <t>车辆维修和保养服务</t>
  </si>
  <si>
    <t>复印纸</t>
  </si>
  <si>
    <t>小车</t>
  </si>
  <si>
    <t>辆</t>
  </si>
  <si>
    <t>2021-2023档案整理</t>
  </si>
  <si>
    <t>增值电信服务</t>
  </si>
  <si>
    <t>年</t>
  </si>
  <si>
    <t>打印机</t>
  </si>
  <si>
    <t>台</t>
  </si>
  <si>
    <t>空调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</si>
</sst>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32">
    <font>
      <sz val="12"/>
      <name val="宋体"/>
      <charset val="134"/>
    </font>
    <font>
      <sz val="14"/>
      <name val="宋体"/>
      <charset val="134"/>
    </font>
    <font>
      <sz val="20"/>
      <name val="方正大标宋简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4" fillId="0" borderId="0"/>
    <xf numFmtId="0" fontId="13" fillId="3" borderId="0" applyNumberFormat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" fillId="0" borderId="0"/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1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27" fillId="13" borderId="2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0" borderId="0"/>
    <xf numFmtId="0" fontId="13" fillId="20" borderId="0" applyNumberFormat="0" applyBorder="0" applyAlignment="0" applyProtection="0">
      <alignment vertical="center"/>
    </xf>
    <xf numFmtId="0" fontId="4" fillId="0" borderId="0"/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0" borderId="0"/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0" borderId="0"/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/>
    <xf numFmtId="0" fontId="3" fillId="0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Fill="1">
      <alignment vertical="center"/>
    </xf>
    <xf numFmtId="0" fontId="0" fillId="0" borderId="0" xfId="2" applyFont="1" applyAlignment="1">
      <alignment vertical="center"/>
    </xf>
    <xf numFmtId="0" fontId="4" fillId="0" borderId="0" xfId="2"/>
    <xf numFmtId="0" fontId="8" fillId="0" borderId="0" xfId="2" applyFont="1" applyAlignment="1">
      <alignment horizontal="centerContinuous" vertical="center"/>
    </xf>
    <xf numFmtId="0" fontId="6" fillId="0" borderId="0" xfId="2" applyFont="1" applyFill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6" fillId="0" borderId="2" xfId="2" applyFont="1" applyFill="1" applyBorder="1" applyAlignment="1">
      <alignment horizontal="centerContinuous" vertical="center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left" vertical="center" wrapText="1"/>
    </xf>
    <xf numFmtId="0" fontId="6" fillId="0" borderId="6" xfId="2" applyNumberFormat="1" applyFont="1" applyFill="1" applyBorder="1" applyAlignment="1" applyProtection="1">
      <alignment horizontal="left" vertical="center" wrapText="1"/>
    </xf>
    <xf numFmtId="176" fontId="6" fillId="0" borderId="2" xfId="2" applyNumberFormat="1" applyFont="1" applyFill="1" applyBorder="1" applyAlignment="1" applyProtection="1">
      <alignment horizontal="right" vertical="center" wrapText="1"/>
    </xf>
    <xf numFmtId="176" fontId="6" fillId="0" borderId="6" xfId="2" applyNumberFormat="1" applyFont="1" applyFill="1" applyBorder="1" applyAlignment="1" applyProtection="1">
      <alignment horizontal="right" vertical="center" wrapText="1"/>
    </xf>
    <xf numFmtId="176" fontId="6" fillId="0" borderId="7" xfId="2" applyNumberFormat="1" applyFont="1" applyFill="1" applyBorder="1" applyAlignment="1" applyProtection="1">
      <alignment horizontal="right" vertical="center" wrapText="1"/>
    </xf>
    <xf numFmtId="0" fontId="3" fillId="0" borderId="0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0" fillId="0" borderId="0" xfId="10" applyFont="1" applyAlignment="1">
      <alignment vertical="center"/>
    </xf>
    <xf numFmtId="0" fontId="4" fillId="0" borderId="0" xfId="10"/>
    <xf numFmtId="0" fontId="9" fillId="0" borderId="0" xfId="10" applyNumberFormat="1" applyFont="1" applyFill="1" applyAlignment="1" applyProtection="1">
      <alignment horizontal="centerContinuous" vertical="center"/>
    </xf>
    <xf numFmtId="0" fontId="6" fillId="0" borderId="0" xfId="10" applyFont="1" applyFill="1" applyAlignment="1">
      <alignment vertical="center"/>
    </xf>
    <xf numFmtId="0" fontId="6" fillId="0" borderId="0" xfId="10" applyFont="1"/>
    <xf numFmtId="0" fontId="6" fillId="0" borderId="2" xfId="10" applyNumberFormat="1" applyFont="1" applyFill="1" applyBorder="1" applyAlignment="1" applyProtection="1">
      <alignment horizontal="center" vertical="center"/>
    </xf>
    <xf numFmtId="0" fontId="6" fillId="0" borderId="4" xfId="10" applyNumberFormat="1" applyFont="1" applyFill="1" applyBorder="1" applyAlignment="1" applyProtection="1">
      <alignment horizontal="center" vertical="center"/>
    </xf>
    <xf numFmtId="0" fontId="6" fillId="0" borderId="4" xfId="10" applyNumberFormat="1" applyFont="1" applyFill="1" applyBorder="1" applyAlignment="1" applyProtection="1">
      <alignment horizontal="center" vertical="center" wrapText="1"/>
    </xf>
    <xf numFmtId="0" fontId="6" fillId="0" borderId="8" xfId="10" applyNumberFormat="1" applyFont="1" applyFill="1" applyBorder="1" applyAlignment="1" applyProtection="1">
      <alignment horizontal="center" vertical="center"/>
    </xf>
    <xf numFmtId="0" fontId="6" fillId="0" borderId="9" xfId="10" applyNumberFormat="1" applyFont="1" applyFill="1" applyBorder="1" applyAlignment="1" applyProtection="1">
      <alignment horizontal="center" vertical="center"/>
    </xf>
    <xf numFmtId="0" fontId="6" fillId="0" borderId="10" xfId="10" applyNumberFormat="1" applyFont="1" applyFill="1" applyBorder="1" applyAlignment="1" applyProtection="1">
      <alignment horizontal="center" vertical="center"/>
    </xf>
    <xf numFmtId="0" fontId="6" fillId="0" borderId="3" xfId="10" applyNumberFormat="1" applyFont="1" applyFill="1" applyBorder="1" applyAlignment="1" applyProtection="1">
      <alignment horizontal="center" vertical="center"/>
    </xf>
    <xf numFmtId="0" fontId="6" fillId="0" borderId="3" xfId="10" applyNumberFormat="1" applyFont="1" applyFill="1" applyBorder="1" applyAlignment="1" applyProtection="1">
      <alignment horizontal="center" vertical="center" wrapText="1"/>
    </xf>
    <xf numFmtId="0" fontId="6" fillId="0" borderId="11" xfId="10" applyNumberFormat="1" applyFont="1" applyFill="1" applyBorder="1" applyAlignment="1" applyProtection="1">
      <alignment horizontal="center" vertical="center"/>
    </xf>
    <xf numFmtId="0" fontId="6" fillId="0" borderId="0" xfId="10" applyNumberFormat="1" applyFont="1" applyFill="1" applyBorder="1" applyAlignment="1" applyProtection="1">
      <alignment horizontal="center" vertical="center"/>
    </xf>
    <xf numFmtId="0" fontId="6" fillId="0" borderId="12" xfId="10" applyNumberFormat="1" applyFont="1" applyFill="1" applyBorder="1" applyAlignment="1" applyProtection="1">
      <alignment horizontal="center" vertical="center"/>
    </xf>
    <xf numFmtId="0" fontId="6" fillId="0" borderId="13" xfId="10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>
      <alignment horizontal="center" vertical="center"/>
    </xf>
    <xf numFmtId="0" fontId="6" fillId="0" borderId="14" xfId="10" applyNumberFormat="1" applyFont="1" applyFill="1" applyBorder="1" applyAlignment="1" applyProtection="1">
      <alignment horizontal="center" vertical="center"/>
    </xf>
    <xf numFmtId="0" fontId="6" fillId="0" borderId="5" xfId="10" applyNumberFormat="1" applyFont="1" applyFill="1" applyBorder="1" applyAlignment="1" applyProtection="1">
      <alignment horizontal="center" vertical="center"/>
    </xf>
    <xf numFmtId="0" fontId="6" fillId="0" borderId="5" xfId="10" applyNumberFormat="1" applyFont="1" applyFill="1" applyBorder="1" applyAlignment="1" applyProtection="1">
      <alignment horizontal="center" vertical="center" wrapText="1"/>
    </xf>
    <xf numFmtId="0" fontId="6" fillId="0" borderId="2" xfId="10" applyNumberFormat="1" applyFont="1" applyFill="1" applyBorder="1" applyAlignment="1" applyProtection="1">
      <alignment horizontal="center" vertical="center" wrapText="1"/>
    </xf>
    <xf numFmtId="0" fontId="6" fillId="0" borderId="2" xfId="10" applyFont="1" applyBorder="1" applyAlignment="1">
      <alignment horizontal="center" vertical="center" wrapText="1"/>
    </xf>
    <xf numFmtId="177" fontId="6" fillId="0" borderId="7" xfId="10" applyNumberFormat="1" applyFont="1" applyFill="1" applyBorder="1" applyAlignment="1" applyProtection="1">
      <alignment horizontal="right" vertical="center" wrapText="1"/>
    </xf>
    <xf numFmtId="177" fontId="6" fillId="0" borderId="2" xfId="10" applyNumberFormat="1" applyFont="1" applyFill="1" applyBorder="1" applyAlignment="1" applyProtection="1">
      <alignment horizontal="right"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178" fontId="6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5" xfId="50" applyNumberFormat="1" applyFont="1" applyFill="1" applyBorder="1" applyAlignment="1" applyProtection="1">
      <alignment horizontal="left" wrapText="1"/>
    </xf>
    <xf numFmtId="0" fontId="0" fillId="0" borderId="2" xfId="0" applyBorder="1">
      <alignment vertical="center"/>
    </xf>
    <xf numFmtId="0" fontId="7" fillId="0" borderId="2" xfId="0" applyFont="1" applyFill="1" applyBorder="1" applyAlignment="1"/>
    <xf numFmtId="0" fontId="6" fillId="0" borderId="2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/>
    </xf>
    <xf numFmtId="0" fontId="0" fillId="0" borderId="0" xfId="39" applyFont="1" applyAlignment="1">
      <alignment vertical="center"/>
    </xf>
    <xf numFmtId="0" fontId="3" fillId="0" borderId="0" xfId="39" applyFont="1" applyFill="1" applyAlignment="1">
      <alignment horizontal="right" vertical="center"/>
    </xf>
    <xf numFmtId="0" fontId="9" fillId="0" borderId="0" xfId="39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6" fillId="0" borderId="0" xfId="39" applyFont="1" applyFill="1" applyAlignment="1">
      <alignment vertical="center"/>
    </xf>
    <xf numFmtId="0" fontId="3" fillId="0" borderId="0" xfId="39" applyFont="1" applyFill="1" applyAlignment="1">
      <alignment vertical="center"/>
    </xf>
    <xf numFmtId="0" fontId="7" fillId="0" borderId="2" xfId="39" applyFont="1" applyFill="1" applyBorder="1" applyAlignment="1">
      <alignment horizontal="center" vertical="center"/>
    </xf>
    <xf numFmtId="0" fontId="7" fillId="0" borderId="2" xfId="39" applyNumberFormat="1" applyFont="1" applyFill="1" applyBorder="1" applyAlignment="1" applyProtection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7" fillId="0" borderId="4" xfId="39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15" xfId="39" applyNumberFormat="1" applyFont="1" applyFill="1" applyBorder="1" applyAlignment="1">
      <alignment horizontal="left" vertical="center"/>
    </xf>
    <xf numFmtId="177" fontId="6" fillId="0" borderId="2" xfId="39" applyNumberFormat="1" applyFont="1" applyFill="1" applyBorder="1" applyAlignment="1" applyProtection="1">
      <alignment horizontal="right" vertical="center" wrapText="1"/>
    </xf>
    <xf numFmtId="0" fontId="6" fillId="0" borderId="2" xfId="39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right" vertical="center" wrapText="1"/>
    </xf>
    <xf numFmtId="49" fontId="6" fillId="0" borderId="2" xfId="39" applyNumberFormat="1" applyFont="1" applyFill="1" applyBorder="1" applyAlignment="1">
      <alignment horizontal="left" vertical="center"/>
    </xf>
    <xf numFmtId="177" fontId="6" fillId="0" borderId="5" xfId="39" applyNumberFormat="1" applyFont="1" applyFill="1" applyBorder="1" applyAlignment="1" applyProtection="1">
      <alignment horizontal="right" vertical="center" wrapText="1"/>
    </xf>
    <xf numFmtId="0" fontId="6" fillId="0" borderId="0" xfId="0" applyFont="1" applyFill="1">
      <alignment vertical="center"/>
    </xf>
    <xf numFmtId="177" fontId="0" fillId="0" borderId="0" xfId="0" applyNumberFormat="1" applyFill="1" applyAlignment="1">
      <alignment horizontal="right" vertical="center"/>
    </xf>
    <xf numFmtId="0" fontId="6" fillId="0" borderId="2" xfId="39" applyFont="1" applyFill="1" applyBorder="1" applyAlignment="1">
      <alignment vertical="center"/>
    </xf>
    <xf numFmtId="0" fontId="6" fillId="0" borderId="2" xfId="39" applyFont="1" applyFill="1" applyBorder="1"/>
    <xf numFmtId="177" fontId="6" fillId="0" borderId="4" xfId="39" applyNumberFormat="1" applyFont="1" applyFill="1" applyBorder="1" applyAlignment="1" applyProtection="1">
      <alignment horizontal="right" vertical="center" wrapText="1"/>
    </xf>
    <xf numFmtId="0" fontId="6" fillId="0" borderId="2" xfId="39" applyFont="1" applyBorder="1"/>
    <xf numFmtId="0" fontId="6" fillId="0" borderId="2" xfId="39" applyFont="1" applyFill="1" applyBorder="1" applyAlignment="1">
      <alignment horizontal="justify"/>
    </xf>
    <xf numFmtId="177" fontId="6" fillId="0" borderId="2" xfId="0" applyNumberFormat="1" applyFont="1" applyBorder="1" applyAlignment="1">
      <alignment horizontal="right" vertical="center" wrapText="1"/>
    </xf>
    <xf numFmtId="0" fontId="7" fillId="0" borderId="15" xfId="39" applyFont="1" applyFill="1" applyBorder="1" applyAlignment="1">
      <alignment horizontal="center" vertical="center"/>
    </xf>
    <xf numFmtId="0" fontId="6" fillId="0" borderId="2" xfId="39" applyFont="1" applyFill="1" applyBorder="1" applyAlignment="1">
      <alignment horizontal="left" vertical="center" wrapText="1"/>
    </xf>
    <xf numFmtId="177" fontId="6" fillId="0" borderId="5" xfId="39" applyNumberFormat="1" applyFont="1" applyFill="1" applyBorder="1" applyAlignment="1">
      <alignment horizontal="right" vertical="center" wrapText="1"/>
    </xf>
    <xf numFmtId="177" fontId="6" fillId="0" borderId="2" xfId="39" applyNumberFormat="1" applyFont="1" applyFill="1" applyBorder="1" applyAlignment="1">
      <alignment horizontal="right" vertical="center" wrapText="1"/>
    </xf>
    <xf numFmtId="49" fontId="6" fillId="2" borderId="2" xfId="39" applyNumberFormat="1" applyFont="1" applyFill="1" applyBorder="1" applyAlignment="1">
      <alignment horizontal="left" vertical="center"/>
    </xf>
    <xf numFmtId="0" fontId="7" fillId="0" borderId="2" xfId="3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2" borderId="0" xfId="43" applyFont="1" applyFill="1"/>
    <xf numFmtId="49" fontId="11" fillId="2" borderId="0" xfId="43" applyNumberFormat="1" applyFont="1" applyFill="1" applyAlignment="1">
      <alignment vertical="center"/>
    </xf>
    <xf numFmtId="0" fontId="4" fillId="2" borderId="0" xfId="43" applyFill="1"/>
    <xf numFmtId="0" fontId="4" fillId="0" borderId="0" xfId="43"/>
    <xf numFmtId="0" fontId="9" fillId="2" borderId="0" xfId="43" applyNumberFormat="1" applyFont="1" applyFill="1" applyAlignment="1" applyProtection="1">
      <alignment horizontal="centerContinuous" vertical="center"/>
    </xf>
    <xf numFmtId="0" fontId="3" fillId="0" borderId="0" xfId="43" applyFont="1" applyFill="1" applyAlignment="1">
      <alignment vertical="center"/>
    </xf>
    <xf numFmtId="0" fontId="6" fillId="0" borderId="2" xfId="43" applyFont="1" applyFill="1" applyBorder="1" applyAlignment="1">
      <alignment horizontal="center" vertical="center" wrapText="1"/>
    </xf>
    <xf numFmtId="0" fontId="6" fillId="0" borderId="2" xfId="43" applyNumberFormat="1" applyFont="1" applyFill="1" applyBorder="1" applyAlignment="1" applyProtection="1">
      <alignment horizontal="center" vertical="center" wrapText="1"/>
    </xf>
    <xf numFmtId="0" fontId="6" fillId="0" borderId="4" xfId="43" applyNumberFormat="1" applyFont="1" applyFill="1" applyBorder="1" applyAlignment="1" applyProtection="1">
      <alignment horizontal="center" vertical="center" wrapText="1"/>
    </xf>
    <xf numFmtId="0" fontId="6" fillId="0" borderId="2" xfId="43" applyFont="1" applyBorder="1" applyAlignment="1">
      <alignment horizontal="center" vertical="center" wrapText="1"/>
    </xf>
    <xf numFmtId="0" fontId="6" fillId="0" borderId="5" xfId="43" applyNumberFormat="1" applyFont="1" applyFill="1" applyBorder="1" applyAlignment="1" applyProtection="1">
      <alignment horizontal="center" vertical="center" wrapText="1"/>
    </xf>
    <xf numFmtId="176" fontId="6" fillId="0" borderId="2" xfId="43" applyNumberFormat="1" applyFont="1" applyFill="1" applyBorder="1" applyAlignment="1" applyProtection="1">
      <alignment horizontal="right" vertical="center" wrapText="1"/>
    </xf>
    <xf numFmtId="4" fontId="6" fillId="0" borderId="2" xfId="43" applyNumberFormat="1" applyFont="1" applyFill="1" applyBorder="1" applyAlignment="1" applyProtection="1">
      <alignment horizontal="right" vertical="center" wrapText="1"/>
    </xf>
    <xf numFmtId="0" fontId="3" fillId="0" borderId="0" xfId="43" applyFont="1" applyFill="1" applyAlignment="1">
      <alignment horizontal="right" vertical="center"/>
    </xf>
    <xf numFmtId="49" fontId="4" fillId="2" borderId="0" xfId="43" applyNumberFormat="1" applyFont="1" applyFill="1" applyAlignment="1">
      <alignment vertical="center"/>
    </xf>
    <xf numFmtId="49" fontId="4" fillId="2" borderId="0" xfId="43" applyNumberForma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39" applyFont="1" applyAlignment="1">
      <alignment vertical="center" wrapText="1"/>
    </xf>
    <xf numFmtId="0" fontId="3" fillId="0" borderId="0" xfId="39" applyFont="1" applyFill="1" applyAlignment="1">
      <alignment horizontal="right" vertical="center" wrapText="1"/>
    </xf>
    <xf numFmtId="0" fontId="9" fillId="0" borderId="0" xfId="39" applyNumberFormat="1" applyFont="1" applyFill="1" applyAlignment="1" applyProtection="1">
      <alignment horizontal="center" vertical="center" wrapText="1"/>
    </xf>
    <xf numFmtId="0" fontId="3" fillId="0" borderId="0" xfId="39" applyFont="1" applyFill="1" applyAlignment="1">
      <alignment vertical="center" wrapText="1"/>
    </xf>
    <xf numFmtId="0" fontId="7" fillId="0" borderId="15" xfId="39" applyNumberFormat="1" applyFont="1" applyFill="1" applyBorder="1" applyAlignment="1" applyProtection="1">
      <alignment horizontal="center" vertical="center" wrapText="1"/>
    </xf>
    <xf numFmtId="0" fontId="7" fillId="0" borderId="7" xfId="39" applyNumberFormat="1" applyFont="1" applyFill="1" applyBorder="1" applyAlignment="1" applyProtection="1">
      <alignment horizontal="center" vertical="center" wrapText="1"/>
    </xf>
    <xf numFmtId="0" fontId="7" fillId="0" borderId="4" xfId="39" applyFont="1" applyFill="1" applyBorder="1" applyAlignment="1">
      <alignment horizontal="center" vertical="center" wrapText="1"/>
    </xf>
    <xf numFmtId="49" fontId="6" fillId="0" borderId="15" xfId="39" applyNumberFormat="1" applyFont="1" applyFill="1" applyBorder="1" applyAlignment="1">
      <alignment horizontal="left" vertical="center" wrapText="1"/>
    </xf>
    <xf numFmtId="49" fontId="6" fillId="0" borderId="2" xfId="39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2" xfId="39" applyFont="1" applyFill="1" applyBorder="1" applyAlignment="1">
      <alignment vertical="center" wrapText="1"/>
    </xf>
    <xf numFmtId="0" fontId="6" fillId="0" borderId="2" xfId="39" applyFont="1" applyFill="1" applyBorder="1" applyAlignment="1">
      <alignment wrapText="1"/>
    </xf>
    <xf numFmtId="0" fontId="6" fillId="0" borderId="2" xfId="39" applyFont="1" applyBorder="1" applyAlignment="1">
      <alignment wrapText="1"/>
    </xf>
    <xf numFmtId="0" fontId="6" fillId="0" borderId="2" xfId="39" applyFont="1" applyFill="1" applyBorder="1" applyAlignment="1">
      <alignment horizontal="justify" wrapText="1"/>
    </xf>
    <xf numFmtId="0" fontId="7" fillId="0" borderId="15" xfId="39" applyFont="1" applyFill="1" applyBorder="1" applyAlignment="1">
      <alignment horizontal="center" vertical="center" wrapText="1"/>
    </xf>
    <xf numFmtId="0" fontId="7" fillId="0" borderId="2" xfId="39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常规_政府性基金支出预算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三公经费表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Sheet11" xfId="37"/>
    <cellStyle name="20% - 强调文字颜色 1" xfId="38" builtinId="30"/>
    <cellStyle name="常规_财政预算拨款收支预算总表" xfId="39"/>
    <cellStyle name="40% - 强调文字颜色 1" xfId="40" builtinId="31"/>
    <cellStyle name="20% - 强调文字颜色 2" xfId="41" builtinId="34"/>
    <cellStyle name="40% - 强调文字颜色 2" xfId="42" builtinId="35"/>
    <cellStyle name="常规_收入预算总表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常规_支出预算总表" xfId="50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showGridLines="0" showZeros="0" tabSelected="1" workbookViewId="0">
      <selection activeCell="G17" sqref="G17"/>
    </sheetView>
  </sheetViews>
  <sheetFormatPr defaultColWidth="9" defaultRowHeight="15.6" outlineLevelCol="3"/>
  <cols>
    <col min="1" max="3" width="24.5" style="180" customWidth="1"/>
    <col min="4" max="4" width="33.25" style="180" customWidth="1"/>
  </cols>
  <sheetData>
    <row r="1" ht="21.75" customHeight="1" spans="1:4">
      <c r="A1" s="181" t="s">
        <v>0</v>
      </c>
      <c r="B1" s="181"/>
      <c r="C1" s="181"/>
      <c r="D1" s="182"/>
    </row>
    <row r="2" ht="51" customHeight="1" spans="1:4">
      <c r="A2" s="183" t="s">
        <v>1</v>
      </c>
      <c r="B2" s="183"/>
      <c r="C2" s="183"/>
      <c r="D2" s="183"/>
    </row>
    <row r="3" ht="21.75" customHeight="1" spans="1:4">
      <c r="A3" s="184" t="s">
        <v>2</v>
      </c>
      <c r="B3" s="184"/>
      <c r="C3" s="184"/>
      <c r="D3" s="182" t="s">
        <v>3</v>
      </c>
    </row>
    <row r="4" ht="14.25" customHeight="1" spans="1:4">
      <c r="A4" s="151" t="s">
        <v>4</v>
      </c>
      <c r="B4" s="151"/>
      <c r="C4" s="185" t="s">
        <v>5</v>
      </c>
      <c r="D4" s="186"/>
    </row>
    <row r="5" ht="14.25" customHeight="1" spans="1:4">
      <c r="A5" s="151" t="s">
        <v>6</v>
      </c>
      <c r="B5" s="187" t="s">
        <v>7</v>
      </c>
      <c r="C5" s="151" t="s">
        <v>8</v>
      </c>
      <c r="D5" s="151" t="s">
        <v>7</v>
      </c>
    </row>
    <row r="6" s="45" customFormat="1" ht="18.75" customHeight="1" spans="1:4">
      <c r="A6" s="188" t="s">
        <v>9</v>
      </c>
      <c r="B6" s="133">
        <f>B7</f>
        <v>517.73</v>
      </c>
      <c r="C6" s="147" t="s">
        <v>10</v>
      </c>
      <c r="D6" s="133">
        <v>379.35</v>
      </c>
    </row>
    <row r="7" s="45" customFormat="1" ht="18.75" customHeight="1" spans="1:4">
      <c r="A7" s="189" t="s">
        <v>11</v>
      </c>
      <c r="B7" s="137">
        <f>B8</f>
        <v>517.73</v>
      </c>
      <c r="C7" s="190" t="s">
        <v>12</v>
      </c>
      <c r="D7" s="133"/>
    </row>
    <row r="8" s="45" customFormat="1" ht="18.75" customHeight="1" spans="1:4">
      <c r="A8" s="189" t="s">
        <v>13</v>
      </c>
      <c r="B8" s="133">
        <v>517.73</v>
      </c>
      <c r="C8" s="147" t="s">
        <v>14</v>
      </c>
      <c r="D8" s="133"/>
    </row>
    <row r="9" s="45" customFormat="1" ht="18.75" customHeight="1" spans="1:4">
      <c r="A9" s="189" t="s">
        <v>15</v>
      </c>
      <c r="B9" s="133"/>
      <c r="C9" s="147" t="s">
        <v>16</v>
      </c>
      <c r="D9" s="133"/>
    </row>
    <row r="10" s="45" customFormat="1" ht="18.75" customHeight="1" spans="1:4">
      <c r="A10" s="189" t="s">
        <v>17</v>
      </c>
      <c r="B10" s="133"/>
      <c r="C10" s="147" t="s">
        <v>18</v>
      </c>
      <c r="D10" s="133"/>
    </row>
    <row r="11" s="45" customFormat="1" ht="18.75" customHeight="1" spans="1:4">
      <c r="A11" s="189" t="s">
        <v>19</v>
      </c>
      <c r="B11" s="133"/>
      <c r="C11" s="147" t="s">
        <v>20</v>
      </c>
      <c r="D11" s="133"/>
    </row>
    <row r="12" s="45" customFormat="1" ht="18.75" customHeight="1" spans="1:4">
      <c r="A12" s="189" t="s">
        <v>21</v>
      </c>
      <c r="B12" s="133"/>
      <c r="C12" s="147" t="s">
        <v>22</v>
      </c>
      <c r="D12" s="133"/>
    </row>
    <row r="13" s="45" customFormat="1" ht="18.75" customHeight="1" spans="1:4">
      <c r="A13" s="189" t="s">
        <v>23</v>
      </c>
      <c r="B13" s="133"/>
      <c r="C13" s="147" t="s">
        <v>24</v>
      </c>
      <c r="D13" s="133">
        <v>42.01</v>
      </c>
    </row>
    <row r="14" s="45" customFormat="1" ht="18.75" customHeight="1" spans="1:4">
      <c r="A14" s="189" t="s">
        <v>25</v>
      </c>
      <c r="B14" s="133"/>
      <c r="C14" s="147" t="s">
        <v>26</v>
      </c>
      <c r="D14" s="133"/>
    </row>
    <row r="15" s="45" customFormat="1" ht="18.75" customHeight="1" spans="1:4">
      <c r="A15" s="189"/>
      <c r="B15" s="133"/>
      <c r="C15" s="147" t="s">
        <v>27</v>
      </c>
      <c r="D15" s="133">
        <v>34.51</v>
      </c>
    </row>
    <row r="16" s="45" customFormat="1" ht="18.75" customHeight="1" spans="1:4">
      <c r="A16" s="189"/>
      <c r="B16" s="133"/>
      <c r="C16" s="147" t="s">
        <v>28</v>
      </c>
      <c r="D16" s="133"/>
    </row>
    <row r="17" s="45" customFormat="1" ht="18.75" customHeight="1" spans="1:4">
      <c r="A17" s="189"/>
      <c r="B17" s="133"/>
      <c r="C17" s="147" t="s">
        <v>29</v>
      </c>
      <c r="D17" s="133"/>
    </row>
    <row r="18" s="45" customFormat="1" ht="18.75" customHeight="1" spans="1:4">
      <c r="A18" s="191"/>
      <c r="B18" s="133"/>
      <c r="C18" s="147" t="s">
        <v>30</v>
      </c>
      <c r="D18" s="133"/>
    </row>
    <row r="19" s="45" customFormat="1" ht="18.75" customHeight="1" spans="1:4">
      <c r="A19" s="191"/>
      <c r="B19" s="133"/>
      <c r="C19" s="147" t="s">
        <v>31</v>
      </c>
      <c r="D19" s="133"/>
    </row>
    <row r="20" s="45" customFormat="1" ht="18.75" customHeight="1" spans="1:4">
      <c r="A20" s="191"/>
      <c r="B20" s="133"/>
      <c r="C20" s="147" t="s">
        <v>32</v>
      </c>
      <c r="D20" s="133"/>
    </row>
    <row r="21" s="45" customFormat="1" ht="18.75" customHeight="1" spans="1:4">
      <c r="A21" s="191"/>
      <c r="B21" s="133"/>
      <c r="C21" s="147" t="s">
        <v>33</v>
      </c>
      <c r="D21" s="133"/>
    </row>
    <row r="22" s="45" customFormat="1" ht="18.75" customHeight="1" spans="1:4">
      <c r="A22" s="192"/>
      <c r="B22" s="133"/>
      <c r="C22" s="147" t="s">
        <v>34</v>
      </c>
      <c r="D22" s="133"/>
    </row>
    <row r="23" s="45" customFormat="1" ht="18.75" customHeight="1" spans="1:4">
      <c r="A23" s="192"/>
      <c r="B23" s="133"/>
      <c r="C23" s="147" t="s">
        <v>35</v>
      </c>
      <c r="D23" s="133"/>
    </row>
    <row r="24" s="45" customFormat="1" ht="18.75" customHeight="1" spans="1:4">
      <c r="A24" s="192"/>
      <c r="B24" s="133"/>
      <c r="C24" s="147" t="s">
        <v>36</v>
      </c>
      <c r="D24" s="133"/>
    </row>
    <row r="25" s="45" customFormat="1" ht="18.75" customHeight="1" spans="1:4">
      <c r="A25" s="192"/>
      <c r="B25" s="133"/>
      <c r="C25" s="147" t="s">
        <v>37</v>
      </c>
      <c r="D25" s="133">
        <v>37.65</v>
      </c>
    </row>
    <row r="26" s="45" customFormat="1" ht="18.75" customHeight="1" spans="1:4">
      <c r="A26" s="192"/>
      <c r="B26" s="133"/>
      <c r="C26" s="147" t="s">
        <v>38</v>
      </c>
      <c r="D26" s="133"/>
    </row>
    <row r="27" s="45" customFormat="1" ht="18.75" customHeight="1" spans="1:4">
      <c r="A27" s="192"/>
      <c r="B27" s="133"/>
      <c r="C27" s="147" t="s">
        <v>39</v>
      </c>
      <c r="D27" s="133"/>
    </row>
    <row r="28" s="45" customFormat="1" ht="18.75" customHeight="1" spans="1:4">
      <c r="A28" s="192"/>
      <c r="B28" s="133"/>
      <c r="C28" s="147" t="s">
        <v>40</v>
      </c>
      <c r="D28" s="133"/>
    </row>
    <row r="29" s="45" customFormat="1" ht="18.75" customHeight="1" spans="1:4">
      <c r="A29" s="192"/>
      <c r="B29" s="133"/>
      <c r="C29" s="147" t="s">
        <v>41</v>
      </c>
      <c r="D29" s="133">
        <f>3.35+2.86+18</f>
        <v>24.21</v>
      </c>
    </row>
    <row r="30" s="45" customFormat="1" ht="18.75" customHeight="1" spans="1:4">
      <c r="A30" s="192"/>
      <c r="B30" s="133"/>
      <c r="C30" s="147" t="s">
        <v>42</v>
      </c>
      <c r="D30" s="133"/>
    </row>
    <row r="31" s="45" customFormat="1" ht="18.75" customHeight="1" spans="1:4">
      <c r="A31" s="192"/>
      <c r="B31" s="133"/>
      <c r="C31" s="147" t="s">
        <v>43</v>
      </c>
      <c r="D31" s="142"/>
    </row>
    <row r="32" s="45" customFormat="1" ht="18.75" customHeight="1" spans="1:4">
      <c r="A32" s="192"/>
      <c r="B32" s="133"/>
      <c r="C32" s="147" t="s">
        <v>44</v>
      </c>
      <c r="D32" s="142"/>
    </row>
    <row r="33" s="45" customFormat="1" ht="18.75" customHeight="1" spans="1:4">
      <c r="A33" s="192"/>
      <c r="B33" s="133"/>
      <c r="C33" s="147" t="s">
        <v>45</v>
      </c>
      <c r="D33" s="142"/>
    </row>
    <row r="34" ht="18.75" customHeight="1" spans="1:4">
      <c r="A34" s="193"/>
      <c r="B34" s="133"/>
      <c r="C34" s="194"/>
      <c r="D34" s="142"/>
    </row>
    <row r="35" s="45" customFormat="1" ht="18.75" customHeight="1" spans="1:4">
      <c r="A35" s="151" t="s">
        <v>46</v>
      </c>
      <c r="B35" s="133">
        <f>B6</f>
        <v>517.73</v>
      </c>
      <c r="C35" s="195" t="s">
        <v>47</v>
      </c>
      <c r="D35" s="133">
        <f>SUM(D6:D33)</f>
        <v>517.73</v>
      </c>
    </row>
    <row r="36" s="45" customFormat="1" ht="18.75" customHeight="1" spans="1:4">
      <c r="A36" s="192"/>
      <c r="B36" s="133"/>
      <c r="C36" s="147" t="s">
        <v>48</v>
      </c>
      <c r="D36" s="148"/>
    </row>
    <row r="37" s="45" customFormat="1" ht="18.75" customHeight="1" spans="1:4">
      <c r="A37" s="189" t="s">
        <v>49</v>
      </c>
      <c r="B37" s="133"/>
      <c r="C37" s="147" t="s">
        <v>50</v>
      </c>
      <c r="D37" s="133"/>
    </row>
    <row r="38" s="45" customFormat="1" ht="18.75" customHeight="1" spans="1:4">
      <c r="A38" s="189" t="s">
        <v>51</v>
      </c>
      <c r="B38" s="149"/>
      <c r="C38" s="147" t="s">
        <v>52</v>
      </c>
      <c r="D38" s="149"/>
    </row>
    <row r="39" s="45" customFormat="1" ht="18.75" customHeight="1" spans="1:4">
      <c r="A39" s="189" t="s">
        <v>53</v>
      </c>
      <c r="B39" s="149"/>
      <c r="C39" s="151" t="s">
        <v>54</v>
      </c>
      <c r="D39" s="149"/>
    </row>
    <row r="40" s="45" customFormat="1" ht="21" customHeight="1" spans="1:4">
      <c r="A40" s="196" t="s">
        <v>55</v>
      </c>
      <c r="B40" s="133">
        <f>B35</f>
        <v>517.73</v>
      </c>
      <c r="C40" s="196" t="s">
        <v>56</v>
      </c>
      <c r="D40" s="133">
        <f>D35</f>
        <v>517.73</v>
      </c>
    </row>
  </sheetData>
  <sheetProtection formatCells="0" formatColumns="0" formatRows="0"/>
  <mergeCells count="3">
    <mergeCell ref="A2:D2"/>
    <mergeCell ref="A4:B4"/>
    <mergeCell ref="C4:D4"/>
  </mergeCells>
  <printOptions horizontalCentered="1" verticalCentered="1"/>
  <pageMargins left="0.75" right="0.75" top="1" bottom="1" header="0.5" footer="0.5"/>
  <pageSetup paperSize="9" scale="75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workbookViewId="0">
      <selection activeCell="F11" sqref="F11"/>
    </sheetView>
  </sheetViews>
  <sheetFormatPr defaultColWidth="7.33333333333333" defaultRowHeight="10.8"/>
  <cols>
    <col min="1" max="1" width="12" style="32" customWidth="1"/>
    <col min="2" max="2" width="11.7333333333333" style="32" customWidth="1"/>
    <col min="3" max="3" width="8.26666666666667" style="32" customWidth="1"/>
    <col min="4" max="4" width="13.3333333333333" style="32" customWidth="1"/>
    <col min="5" max="5" width="9.2" style="32" customWidth="1"/>
    <col min="6" max="6" width="10.9333333333333" style="32" customWidth="1"/>
    <col min="7" max="7" width="10.6666666666667" style="32" customWidth="1"/>
    <col min="8" max="8" width="9.73333333333333" style="32" customWidth="1"/>
    <col min="9" max="9" width="10.9333333333333" style="32" customWidth="1"/>
    <col min="10" max="10" width="10" style="32" customWidth="1"/>
    <col min="11" max="11" width="9.73333333333333" style="32" customWidth="1"/>
    <col min="12" max="12" width="10.9333333333333" style="32" customWidth="1"/>
    <col min="13" max="247" width="7.2" style="32" customWidth="1"/>
    <col min="248" max="16384" width="7.33333333333333" style="33"/>
  </cols>
  <sheetData>
    <row r="1" s="27" customFormat="1" ht="21.75" customHeight="1" spans="1:247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2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</row>
    <row r="2" s="28" customFormat="1" ht="27" customHeight="1" spans="1:247">
      <c r="A2" s="35" t="s">
        <v>170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</row>
    <row r="3" s="29" customFormat="1" ht="15" customHeight="1" spans="12:12">
      <c r="L3" s="44" t="s">
        <v>3</v>
      </c>
    </row>
    <row r="4" s="30" customFormat="1" ht="17.25" customHeight="1" spans="1:12">
      <c r="A4" s="36" t="s">
        <v>75</v>
      </c>
      <c r="B4" s="36" t="s">
        <v>122</v>
      </c>
      <c r="C4" s="36" t="s">
        <v>76</v>
      </c>
      <c r="D4" s="36" t="s">
        <v>171</v>
      </c>
      <c r="E4" s="37" t="s">
        <v>85</v>
      </c>
      <c r="F4" s="37" t="s">
        <v>172</v>
      </c>
      <c r="G4" s="37"/>
      <c r="H4" s="37" t="s">
        <v>173</v>
      </c>
      <c r="I4" s="37"/>
      <c r="J4" s="37"/>
      <c r="K4" s="37"/>
      <c r="L4" s="37"/>
    </row>
    <row r="5" s="30" customFormat="1" ht="43.5" customHeight="1" spans="1:12">
      <c r="A5" s="38"/>
      <c r="B5" s="38"/>
      <c r="C5" s="38"/>
      <c r="D5" s="38"/>
      <c r="E5" s="37" t="s">
        <v>85</v>
      </c>
      <c r="F5" s="39" t="s">
        <v>168</v>
      </c>
      <c r="G5" s="39" t="s">
        <v>169</v>
      </c>
      <c r="H5" s="39" t="s">
        <v>174</v>
      </c>
      <c r="I5" s="39" t="s">
        <v>175</v>
      </c>
      <c r="J5" s="39" t="s">
        <v>99</v>
      </c>
      <c r="K5" s="39" t="s">
        <v>176</v>
      </c>
      <c r="L5" s="39" t="s">
        <v>41</v>
      </c>
    </row>
    <row r="6" s="31" customFormat="1" ht="33.95" customHeight="1" spans="1:12">
      <c r="A6" s="40"/>
      <c r="B6" s="41"/>
      <c r="C6" s="41"/>
      <c r="D6" s="40"/>
      <c r="E6" s="40"/>
      <c r="F6" s="40"/>
      <c r="G6" s="40"/>
      <c r="H6" s="40"/>
      <c r="I6" s="41"/>
      <c r="J6" s="40"/>
      <c r="K6" s="40"/>
      <c r="L6" s="41"/>
    </row>
    <row r="7" ht="33.95" customHeight="1" spans="1:1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ht="33.95" customHeight="1" spans="1:1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ht="33.95" customHeight="1" spans="1:1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ht="33.95" customHeight="1" spans="1:1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ht="33.95" customHeight="1" spans="1:1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ht="33.95" customHeight="1" spans="1:1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</row>
    <row r="13" ht="33.95" customHeight="1" spans="1:1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ht="33.95" customHeight="1" spans="1:1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7" ht="25.8" spans="11:11">
      <c r="K17" s="43"/>
    </row>
  </sheetData>
  <mergeCells count="6">
    <mergeCell ref="F4:G4"/>
    <mergeCell ref="H4:L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opLeftCell="A4" workbookViewId="0">
      <selection activeCell="G8" sqref="G8"/>
    </sheetView>
  </sheetViews>
  <sheetFormatPr defaultColWidth="7.33333333333333" defaultRowHeight="12"/>
  <cols>
    <col min="1" max="2" width="14" style="6" customWidth="1"/>
    <col min="3" max="4" width="18" style="6" customWidth="1"/>
    <col min="5" max="5" width="4.13333333333333" style="6" customWidth="1"/>
    <col min="6" max="6" width="5.06666666666667" style="6" customWidth="1"/>
    <col min="7" max="9" width="10.4" style="6" customWidth="1"/>
    <col min="10" max="12" width="8" style="6" customWidth="1"/>
    <col min="13" max="16384" width="7.33333333333333" style="4"/>
  </cols>
  <sheetData>
    <row r="1" s="1" customFormat="1" ht="21.75" customHeight="1" spans="1:1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23"/>
    </row>
    <row r="2" s="2" customFormat="1" ht="27" customHeight="1" spans="1:12">
      <c r="A2" s="8" t="s">
        <v>177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15" customHeight="1" spans="1:12">
      <c r="A3" s="9"/>
      <c r="B3" s="9"/>
      <c r="C3" s="10"/>
      <c r="D3" s="10"/>
      <c r="E3" s="10"/>
      <c r="F3" s="10"/>
      <c r="G3" s="10"/>
      <c r="H3" s="10"/>
      <c r="I3" s="10"/>
      <c r="J3" s="10"/>
      <c r="K3" s="10"/>
      <c r="L3" s="24" t="s">
        <v>3</v>
      </c>
    </row>
    <row r="4" s="4" customFormat="1" ht="26.25" customHeight="1" spans="1:12">
      <c r="A4" s="11" t="s">
        <v>75</v>
      </c>
      <c r="B4" s="11" t="s">
        <v>122</v>
      </c>
      <c r="C4" s="11" t="s">
        <v>171</v>
      </c>
      <c r="D4" s="11" t="s">
        <v>178</v>
      </c>
      <c r="E4" s="11" t="s">
        <v>179</v>
      </c>
      <c r="F4" s="11" t="s">
        <v>180</v>
      </c>
      <c r="G4" s="12" t="s">
        <v>181</v>
      </c>
      <c r="H4" s="12"/>
      <c r="I4" s="12"/>
      <c r="J4" s="12"/>
      <c r="K4" s="12"/>
      <c r="L4" s="12"/>
    </row>
    <row r="5" s="4" customFormat="1" ht="21.95" customHeight="1" spans="1:12">
      <c r="A5" s="13"/>
      <c r="B5" s="13"/>
      <c r="C5" s="13"/>
      <c r="D5" s="13"/>
      <c r="E5" s="13"/>
      <c r="F5" s="13"/>
      <c r="G5" s="14" t="s">
        <v>182</v>
      </c>
      <c r="H5" s="14" t="s">
        <v>183</v>
      </c>
      <c r="I5" s="14" t="s">
        <v>184</v>
      </c>
      <c r="J5" s="14" t="s">
        <v>66</v>
      </c>
      <c r="K5" s="14" t="s">
        <v>185</v>
      </c>
      <c r="L5" s="25" t="s">
        <v>67</v>
      </c>
    </row>
    <row r="6" s="4" customFormat="1" ht="51" customHeight="1" spans="1:12">
      <c r="A6" s="15"/>
      <c r="B6" s="15"/>
      <c r="C6" s="15"/>
      <c r="D6" s="15"/>
      <c r="E6" s="15"/>
      <c r="F6" s="15"/>
      <c r="G6" s="16"/>
      <c r="H6" s="16"/>
      <c r="I6" s="16"/>
      <c r="J6" s="16"/>
      <c r="K6" s="16"/>
      <c r="L6" s="26"/>
    </row>
    <row r="7" s="5" customFormat="1" ht="26.1" customHeight="1" spans="1:12">
      <c r="A7" s="17"/>
      <c r="B7" s="18"/>
      <c r="C7" s="17" t="s">
        <v>60</v>
      </c>
      <c r="D7" s="17"/>
      <c r="E7" s="17">
        <f>SUM(E8:E16)</f>
        <v>9</v>
      </c>
      <c r="F7" s="17"/>
      <c r="G7" s="19">
        <f>SUM(G8:G16)</f>
        <v>28.47</v>
      </c>
      <c r="H7" s="19">
        <f>SUM(H8:H16)</f>
        <v>28.47</v>
      </c>
      <c r="I7" s="17"/>
      <c r="J7" s="17"/>
      <c r="K7" s="17"/>
      <c r="L7" s="17"/>
    </row>
    <row r="8" s="4" customFormat="1" ht="26.1" customHeight="1" spans="1:12">
      <c r="A8" s="20">
        <v>2010650</v>
      </c>
      <c r="B8" s="21" t="s">
        <v>186</v>
      </c>
      <c r="C8" s="20" t="s">
        <v>99</v>
      </c>
      <c r="D8" s="20" t="s">
        <v>187</v>
      </c>
      <c r="E8" s="20">
        <v>1</v>
      </c>
      <c r="F8" s="20" t="s">
        <v>188</v>
      </c>
      <c r="G8" s="22">
        <f t="shared" ref="G8:G11" si="0">SUM(H8:L8)</f>
        <v>1.35</v>
      </c>
      <c r="H8" s="22">
        <v>1.35</v>
      </c>
      <c r="I8" s="20"/>
      <c r="J8" s="20"/>
      <c r="K8" s="20"/>
      <c r="L8" s="20"/>
    </row>
    <row r="9" s="4" customFormat="1" ht="26.1" customHeight="1" spans="1:12">
      <c r="A9" s="20">
        <v>2010650</v>
      </c>
      <c r="B9" s="21" t="s">
        <v>186</v>
      </c>
      <c r="C9" s="20" t="s">
        <v>99</v>
      </c>
      <c r="D9" s="20" t="s">
        <v>189</v>
      </c>
      <c r="E9" s="20">
        <v>1</v>
      </c>
      <c r="F9" s="20" t="s">
        <v>188</v>
      </c>
      <c r="G9" s="22">
        <f t="shared" si="0"/>
        <v>0.5</v>
      </c>
      <c r="H9" s="22">
        <v>0.5</v>
      </c>
      <c r="I9" s="20"/>
      <c r="J9" s="20"/>
      <c r="K9" s="20"/>
      <c r="L9" s="20"/>
    </row>
    <row r="10" s="4" customFormat="1" ht="26.1" customHeight="1" spans="1:12">
      <c r="A10" s="20">
        <v>2010650</v>
      </c>
      <c r="B10" s="21" t="s">
        <v>186</v>
      </c>
      <c r="C10" s="20" t="s">
        <v>99</v>
      </c>
      <c r="D10" s="20" t="s">
        <v>190</v>
      </c>
      <c r="E10" s="20">
        <v>1</v>
      </c>
      <c r="F10" s="20" t="s">
        <v>188</v>
      </c>
      <c r="G10" s="22">
        <f t="shared" si="0"/>
        <v>1.5</v>
      </c>
      <c r="H10" s="22">
        <v>1.5</v>
      </c>
      <c r="I10" s="20"/>
      <c r="J10" s="20"/>
      <c r="K10" s="20"/>
      <c r="L10" s="20"/>
    </row>
    <row r="11" s="4" customFormat="1" ht="26.1" customHeight="1" spans="1:12">
      <c r="A11" s="20">
        <v>2010650</v>
      </c>
      <c r="B11" s="21" t="s">
        <v>186</v>
      </c>
      <c r="C11" s="20" t="s">
        <v>99</v>
      </c>
      <c r="D11" s="20" t="s">
        <v>191</v>
      </c>
      <c r="E11" s="20">
        <v>1</v>
      </c>
      <c r="F11" s="20" t="s">
        <v>188</v>
      </c>
      <c r="G11" s="22">
        <f t="shared" si="0"/>
        <v>1</v>
      </c>
      <c r="H11" s="22">
        <v>1</v>
      </c>
      <c r="I11" s="20"/>
      <c r="J11" s="20"/>
      <c r="K11" s="20"/>
      <c r="L11" s="20"/>
    </row>
    <row r="12" s="4" customFormat="1" ht="26.1" customHeight="1" spans="1:12">
      <c r="A12" s="20">
        <v>2010650</v>
      </c>
      <c r="B12" s="21" t="s">
        <v>186</v>
      </c>
      <c r="C12" s="20" t="s">
        <v>99</v>
      </c>
      <c r="D12" s="20" t="s">
        <v>192</v>
      </c>
      <c r="E12" s="20">
        <v>1</v>
      </c>
      <c r="F12" s="20" t="s">
        <v>193</v>
      </c>
      <c r="G12" s="22">
        <f>SUM(H12:K12)</f>
        <v>18</v>
      </c>
      <c r="H12" s="22">
        <v>18</v>
      </c>
      <c r="I12" s="20"/>
      <c r="J12" s="20"/>
      <c r="K12" s="20"/>
      <c r="L12" s="20"/>
    </row>
    <row r="13" s="4" customFormat="1" ht="26.1" customHeight="1" spans="1:12">
      <c r="A13" s="20">
        <v>2010650</v>
      </c>
      <c r="B13" s="21" t="s">
        <v>186</v>
      </c>
      <c r="C13" s="20" t="s">
        <v>99</v>
      </c>
      <c r="D13" s="20" t="s">
        <v>194</v>
      </c>
      <c r="E13" s="20">
        <v>1</v>
      </c>
      <c r="F13" s="20" t="s">
        <v>188</v>
      </c>
      <c r="G13" s="22">
        <f>SUM(H13:L13)</f>
        <v>4.5</v>
      </c>
      <c r="H13" s="22">
        <v>4.5</v>
      </c>
      <c r="I13" s="20"/>
      <c r="J13" s="20"/>
      <c r="K13" s="20"/>
      <c r="L13" s="20"/>
    </row>
    <row r="14" s="4" customFormat="1" ht="26.1" customHeight="1" spans="1:12">
      <c r="A14" s="20">
        <v>2010650</v>
      </c>
      <c r="B14" s="21" t="s">
        <v>186</v>
      </c>
      <c r="C14" s="20" t="s">
        <v>99</v>
      </c>
      <c r="D14" s="20" t="s">
        <v>195</v>
      </c>
      <c r="E14" s="20">
        <v>1</v>
      </c>
      <c r="F14" s="20" t="s">
        <v>196</v>
      </c>
      <c r="G14" s="22">
        <f>SUM(H14:L14)</f>
        <v>1</v>
      </c>
      <c r="H14" s="22">
        <v>1</v>
      </c>
      <c r="I14" s="20"/>
      <c r="J14" s="20"/>
      <c r="K14" s="20"/>
      <c r="L14" s="20"/>
    </row>
    <row r="15" s="4" customFormat="1" ht="26.1" customHeight="1" spans="1:12">
      <c r="A15" s="20">
        <v>2010650</v>
      </c>
      <c r="B15" s="21" t="s">
        <v>186</v>
      </c>
      <c r="C15" s="20" t="s">
        <v>99</v>
      </c>
      <c r="D15" s="20" t="s">
        <v>197</v>
      </c>
      <c r="E15" s="20">
        <v>1</v>
      </c>
      <c r="F15" s="20" t="s">
        <v>198</v>
      </c>
      <c r="G15" s="22">
        <f>SUM(H15:L15)</f>
        <v>0.2</v>
      </c>
      <c r="H15" s="20">
        <v>0.2</v>
      </c>
      <c r="I15" s="20"/>
      <c r="J15" s="20"/>
      <c r="K15" s="20"/>
      <c r="L15" s="20"/>
    </row>
    <row r="16" s="4" customFormat="1" ht="26.1" customHeight="1" spans="1:12">
      <c r="A16" s="20">
        <v>2010650</v>
      </c>
      <c r="B16" s="21" t="s">
        <v>186</v>
      </c>
      <c r="C16" s="20" t="s">
        <v>99</v>
      </c>
      <c r="D16" s="20" t="s">
        <v>199</v>
      </c>
      <c r="E16" s="20">
        <v>1</v>
      </c>
      <c r="F16" s="20" t="s">
        <v>198</v>
      </c>
      <c r="G16" s="22">
        <f>SUM(H16:L16)</f>
        <v>0.42</v>
      </c>
      <c r="H16" s="20">
        <v>0.42</v>
      </c>
      <c r="I16" s="20"/>
      <c r="J16" s="20"/>
      <c r="K16" s="20"/>
      <c r="L16" s="20"/>
    </row>
    <row r="17" s="4" customFormat="1" ht="26.1" customHeight="1" spans="1:1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</sheetData>
  <mergeCells count="12"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scale="95" orientation="landscape"/>
  <headerFooter/>
  <ignoredErrors>
    <ignoredError sqref="G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showGridLines="0" showZeros="0" topLeftCell="A2" workbookViewId="0">
      <selection activeCell="D9" sqref="D9"/>
    </sheetView>
  </sheetViews>
  <sheetFormatPr defaultColWidth="9" defaultRowHeight="15.6" outlineLevelRow="5"/>
  <cols>
    <col min="1" max="1" width="10.25" customWidth="1"/>
    <col min="2" max="2" width="13.125" customWidth="1"/>
    <col min="3" max="3" width="12.625" customWidth="1"/>
    <col min="4" max="4" width="11.625" customWidth="1"/>
    <col min="5" max="5" width="13" customWidth="1"/>
    <col min="6" max="6" width="12" customWidth="1"/>
    <col min="7" max="7" width="13.375" customWidth="1"/>
    <col min="8" max="8" width="10.375" customWidth="1"/>
    <col min="9" max="9" width="10.125" customWidth="1"/>
    <col min="10" max="10" width="9.625" customWidth="1"/>
    <col min="11" max="11" width="9.375" customWidth="1"/>
    <col min="12" max="12" width="9.75" customWidth="1"/>
  </cols>
  <sheetData>
    <row r="1" ht="128.1" customHeight="1" spans="1:12">
      <c r="A1" s="164" t="s">
        <v>57</v>
      </c>
      <c r="B1" s="165"/>
      <c r="C1" s="166"/>
      <c r="D1" s="166"/>
      <c r="E1" s="166"/>
      <c r="F1" s="166"/>
      <c r="G1" s="166"/>
      <c r="H1" s="167"/>
      <c r="I1" s="166"/>
      <c r="J1" s="166"/>
      <c r="K1" s="166"/>
      <c r="L1" s="177"/>
    </row>
    <row r="2" ht="51" customHeight="1" spans="1:12">
      <c r="A2" s="168" t="s">
        <v>58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ht="21.75" customHeight="1" spans="1:12">
      <c r="A3" s="169" t="s">
        <v>59</v>
      </c>
      <c r="B3" s="166" t="s">
        <v>60</v>
      </c>
      <c r="C3" s="166"/>
      <c r="D3" s="166"/>
      <c r="E3" s="166"/>
      <c r="F3" s="166"/>
      <c r="G3" s="166"/>
      <c r="H3" s="167"/>
      <c r="I3" s="166"/>
      <c r="J3" s="178"/>
      <c r="K3" s="178"/>
      <c r="L3" s="179" t="s">
        <v>3</v>
      </c>
    </row>
    <row r="4" ht="14.25" customHeight="1" spans="1:12">
      <c r="A4" s="170" t="s">
        <v>61</v>
      </c>
      <c r="B4" s="171" t="s">
        <v>62</v>
      </c>
      <c r="C4" s="171"/>
      <c r="D4" s="171"/>
      <c r="E4" s="171"/>
      <c r="F4" s="171" t="s">
        <v>63</v>
      </c>
      <c r="G4" s="172" t="s">
        <v>64</v>
      </c>
      <c r="H4" s="171" t="s">
        <v>65</v>
      </c>
      <c r="I4" s="170" t="s">
        <v>66</v>
      </c>
      <c r="J4" s="173" t="s">
        <v>67</v>
      </c>
      <c r="K4" s="173"/>
      <c r="L4" s="173"/>
    </row>
    <row r="5" ht="36" customHeight="1" spans="1:12">
      <c r="A5" s="170"/>
      <c r="B5" s="170" t="s">
        <v>68</v>
      </c>
      <c r="C5" s="170" t="s">
        <v>69</v>
      </c>
      <c r="D5" s="170" t="s">
        <v>70</v>
      </c>
      <c r="E5" s="173" t="s">
        <v>71</v>
      </c>
      <c r="F5" s="171"/>
      <c r="G5" s="174"/>
      <c r="H5" s="171"/>
      <c r="I5" s="170"/>
      <c r="J5" s="170" t="s">
        <v>68</v>
      </c>
      <c r="K5" s="173" t="s">
        <v>72</v>
      </c>
      <c r="L5" s="173" t="s">
        <v>73</v>
      </c>
    </row>
    <row r="6" s="45" customFormat="1" ht="21" customHeight="1" spans="1:12">
      <c r="A6" s="175">
        <f>B6</f>
        <v>517.73</v>
      </c>
      <c r="B6" s="175">
        <f>C6</f>
        <v>517.73</v>
      </c>
      <c r="C6" s="175">
        <v>517.73</v>
      </c>
      <c r="D6" s="175"/>
      <c r="E6" s="175"/>
      <c r="F6" s="175"/>
      <c r="G6" s="176"/>
      <c r="H6" s="175"/>
      <c r="I6" s="175"/>
      <c r="J6" s="175"/>
      <c r="K6" s="175"/>
      <c r="L6" s="175"/>
    </row>
  </sheetData>
  <sheetProtection formatCells="0" formatColumns="0" formatRows="0"/>
  <mergeCells count="7">
    <mergeCell ref="B4:E4"/>
    <mergeCell ref="J4:L4"/>
    <mergeCell ref="A4:A5"/>
    <mergeCell ref="F4:F5"/>
    <mergeCell ref="G4:G5"/>
    <mergeCell ref="H4:H5"/>
    <mergeCell ref="I4:I5"/>
  </mergeCells>
  <printOptions horizontalCentered="1" verticalCentered="1"/>
  <pageMargins left="0.75" right="0.75" top="1" bottom="1" header="0.5" footer="0.5"/>
  <pageSetup paperSize="9" scale="9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6"/>
  <sheetViews>
    <sheetView showGridLines="0" showZeros="0" view="pageBreakPreview" zoomScaleNormal="100" topLeftCell="A11" workbookViewId="0">
      <selection activeCell="H13" sqref="H13"/>
    </sheetView>
  </sheetViews>
  <sheetFormatPr defaultColWidth="7.33333333333333" defaultRowHeight="10.8"/>
  <cols>
    <col min="1" max="1" width="2.625" style="4" customWidth="1"/>
    <col min="2" max="2" width="17.7333333333333" style="4" customWidth="1"/>
    <col min="3" max="3" width="8.4" style="4" customWidth="1"/>
    <col min="4" max="4" width="21.0666666666667" style="4" customWidth="1"/>
    <col min="5" max="6" width="10.6666666666667" style="4" customWidth="1"/>
    <col min="7" max="7" width="7.06666666666667" style="4" customWidth="1"/>
    <col min="8" max="8" width="10.6666666666667" style="4" customWidth="1"/>
    <col min="9" max="9" width="9.86666666666667" style="4" customWidth="1"/>
    <col min="10" max="12" width="10.6666666666667" style="4" customWidth="1"/>
    <col min="13" max="16384" width="7.33333333333333" style="4"/>
  </cols>
  <sheetData>
    <row r="1" s="1" customFormat="1" ht="21.75" customHeight="1" spans="12:12">
      <c r="L1" s="23"/>
    </row>
    <row r="2" s="2" customFormat="1" ht="27" customHeight="1" spans="2:12">
      <c r="B2" s="8" t="s">
        <v>74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="3" customFormat="1" ht="15" customHeight="1" spans="12:12">
      <c r="L3" s="24" t="s">
        <v>3</v>
      </c>
    </row>
    <row r="4" s="152" customFormat="1" ht="34.5" customHeight="1" spans="2:12">
      <c r="B4" s="20" t="s">
        <v>75</v>
      </c>
      <c r="C4" s="20" t="s">
        <v>76</v>
      </c>
      <c r="D4" s="20" t="s">
        <v>77</v>
      </c>
      <c r="E4" s="20" t="s">
        <v>61</v>
      </c>
      <c r="F4" s="12" t="s">
        <v>78</v>
      </c>
      <c r="G4" s="12"/>
      <c r="H4" s="12"/>
      <c r="I4" s="20" t="s">
        <v>79</v>
      </c>
      <c r="J4" s="21" t="s">
        <v>80</v>
      </c>
      <c r="K4" s="21" t="s">
        <v>81</v>
      </c>
      <c r="L4" s="21" t="s">
        <v>82</v>
      </c>
    </row>
    <row r="5" s="153" customFormat="1" ht="44.25" customHeight="1" spans="2:12">
      <c r="B5" s="157"/>
      <c r="C5" s="157"/>
      <c r="D5" s="157"/>
      <c r="E5" s="157"/>
      <c r="F5" s="20" t="s">
        <v>68</v>
      </c>
      <c r="G5" s="21" t="s">
        <v>83</v>
      </c>
      <c r="H5" s="21" t="s">
        <v>84</v>
      </c>
      <c r="I5" s="157"/>
      <c r="J5" s="162"/>
      <c r="K5" s="162"/>
      <c r="L5" s="162"/>
    </row>
    <row r="6" s="154" customFormat="1" ht="44.25" customHeight="1" spans="2:12">
      <c r="B6" s="158"/>
      <c r="C6" s="158"/>
      <c r="D6" s="158" t="s">
        <v>85</v>
      </c>
      <c r="E6" s="159">
        <f>E7+E10+E14+E18+E21+E23+E25</f>
        <v>517.73</v>
      </c>
      <c r="F6" s="160">
        <f>F7+F10+F14+F18+F21+F23+F25</f>
        <v>517.73</v>
      </c>
      <c r="G6" s="161">
        <f>G7+G10+G14+G18+G21+G23+G25</f>
        <v>478.73</v>
      </c>
      <c r="H6" s="161">
        <f>H7+H21+H25</f>
        <v>39</v>
      </c>
      <c r="I6" s="158"/>
      <c r="J6" s="163"/>
      <c r="K6" s="163"/>
      <c r="L6" s="163"/>
    </row>
    <row r="7" s="155" customFormat="1" ht="33" customHeight="1" spans="2:12">
      <c r="B7" s="103">
        <v>201</v>
      </c>
      <c r="C7" s="103"/>
      <c r="D7" s="103" t="s">
        <v>86</v>
      </c>
      <c r="E7" s="104">
        <f t="shared" ref="E7:E13" si="0">F7+I7+J7+K7+L7</f>
        <v>379.35</v>
      </c>
      <c r="F7" s="104">
        <f t="shared" ref="F7:F13" si="1">G7+H7</f>
        <v>379.35</v>
      </c>
      <c r="G7" s="104">
        <f>G8</f>
        <v>361.7</v>
      </c>
      <c r="H7" s="104">
        <f>H8</f>
        <v>17.65</v>
      </c>
      <c r="I7" s="103"/>
      <c r="J7" s="103"/>
      <c r="K7" s="103"/>
      <c r="L7" s="103"/>
    </row>
    <row r="8" s="156" customFormat="1" ht="33" customHeight="1" spans="2:12">
      <c r="B8" s="105">
        <v>20106</v>
      </c>
      <c r="C8" s="105"/>
      <c r="D8" s="105" t="s">
        <v>87</v>
      </c>
      <c r="E8" s="106">
        <f t="shared" si="0"/>
        <v>379.35</v>
      </c>
      <c r="F8" s="106">
        <f t="shared" si="1"/>
        <v>379.35</v>
      </c>
      <c r="G8" s="106">
        <f>G9</f>
        <v>361.7</v>
      </c>
      <c r="H8" s="106">
        <v>17.65</v>
      </c>
      <c r="I8" s="105"/>
      <c r="J8" s="105"/>
      <c r="K8" s="105"/>
      <c r="L8" s="105"/>
    </row>
    <row r="9" s="156" customFormat="1" ht="33" customHeight="1" spans="2:12">
      <c r="B9" s="105">
        <v>2010650</v>
      </c>
      <c r="C9" s="105"/>
      <c r="D9" s="105" t="s">
        <v>88</v>
      </c>
      <c r="E9" s="106">
        <f t="shared" si="0"/>
        <v>379.35</v>
      </c>
      <c r="F9" s="106">
        <f t="shared" si="1"/>
        <v>379.35</v>
      </c>
      <c r="G9" s="106">
        <v>361.7</v>
      </c>
      <c r="H9" s="106">
        <v>17.65</v>
      </c>
      <c r="I9" s="105"/>
      <c r="J9" s="105"/>
      <c r="K9" s="105"/>
      <c r="L9" s="105"/>
    </row>
    <row r="10" s="155" customFormat="1" ht="33" customHeight="1" spans="2:12">
      <c r="B10" s="103">
        <v>208</v>
      </c>
      <c r="C10" s="103"/>
      <c r="D10" s="107" t="s">
        <v>89</v>
      </c>
      <c r="E10" s="104">
        <f t="shared" si="0"/>
        <v>42.01</v>
      </c>
      <c r="F10" s="104">
        <f t="shared" si="1"/>
        <v>42.01</v>
      </c>
      <c r="G10" s="104">
        <v>42.01</v>
      </c>
      <c r="H10" s="104"/>
      <c r="I10" s="103"/>
      <c r="J10" s="103"/>
      <c r="K10" s="103"/>
      <c r="L10" s="103"/>
    </row>
    <row r="11" s="156" customFormat="1" ht="33" customHeight="1" spans="2:12">
      <c r="B11" s="105">
        <v>20805</v>
      </c>
      <c r="C11" s="105"/>
      <c r="D11" s="108" t="s">
        <v>90</v>
      </c>
      <c r="E11" s="106">
        <f t="shared" si="0"/>
        <v>42.01</v>
      </c>
      <c r="F11" s="106">
        <f t="shared" si="1"/>
        <v>42.01</v>
      </c>
      <c r="G11" s="106">
        <f>G12+G13</f>
        <v>42.01</v>
      </c>
      <c r="H11" s="106"/>
      <c r="I11" s="105"/>
      <c r="J11" s="105"/>
      <c r="K11" s="105"/>
      <c r="L11" s="105"/>
    </row>
    <row r="12" s="156" customFormat="1" ht="33" customHeight="1" spans="2:12">
      <c r="B12" s="105">
        <v>2080505</v>
      </c>
      <c r="C12" s="105"/>
      <c r="D12" s="108" t="s">
        <v>91</v>
      </c>
      <c r="E12" s="106">
        <f t="shared" si="0"/>
        <v>28.01</v>
      </c>
      <c r="F12" s="106">
        <f t="shared" si="1"/>
        <v>28.01</v>
      </c>
      <c r="G12" s="106">
        <v>28.01</v>
      </c>
      <c r="H12" s="106"/>
      <c r="I12" s="105"/>
      <c r="J12" s="105"/>
      <c r="K12" s="105"/>
      <c r="L12" s="105"/>
    </row>
    <row r="13" s="156" customFormat="1" ht="33" customHeight="1" spans="2:12">
      <c r="B13" s="105">
        <v>2080506</v>
      </c>
      <c r="C13" s="105"/>
      <c r="D13" s="109" t="s">
        <v>92</v>
      </c>
      <c r="E13" s="120">
        <f t="shared" si="0"/>
        <v>14</v>
      </c>
      <c r="F13" s="120">
        <f t="shared" si="1"/>
        <v>14</v>
      </c>
      <c r="G13" s="120">
        <v>14</v>
      </c>
      <c r="H13" s="105"/>
      <c r="I13" s="105"/>
      <c r="J13" s="105"/>
      <c r="K13" s="105"/>
      <c r="L13" s="105"/>
    </row>
    <row r="14" s="155" customFormat="1" ht="33" customHeight="1" spans="2:12">
      <c r="B14" s="103">
        <v>210</v>
      </c>
      <c r="C14" s="103"/>
      <c r="D14" s="103" t="s">
        <v>93</v>
      </c>
      <c r="E14" s="104">
        <f t="shared" ref="E14:E22" si="2">F14+I14+J14+K14+L14</f>
        <v>34.51</v>
      </c>
      <c r="F14" s="104">
        <f t="shared" ref="F14:F22" si="3">G14+H14</f>
        <v>34.51</v>
      </c>
      <c r="G14" s="104">
        <v>34.51</v>
      </c>
      <c r="H14" s="104"/>
      <c r="I14" s="103"/>
      <c r="J14" s="103"/>
      <c r="K14" s="103"/>
      <c r="L14" s="103"/>
    </row>
    <row r="15" s="156" customFormat="1" ht="33" customHeight="1" spans="2:12">
      <c r="B15" s="105">
        <v>21011</v>
      </c>
      <c r="C15" s="105"/>
      <c r="D15" s="105" t="s">
        <v>94</v>
      </c>
      <c r="E15" s="106">
        <f t="shared" si="2"/>
        <v>34.51</v>
      </c>
      <c r="F15" s="106">
        <f t="shared" si="3"/>
        <v>34.51</v>
      </c>
      <c r="G15" s="106">
        <v>34.51</v>
      </c>
      <c r="H15" s="106"/>
      <c r="I15" s="105"/>
      <c r="J15" s="105"/>
      <c r="K15" s="105"/>
      <c r="L15" s="105"/>
    </row>
    <row r="16" s="156" customFormat="1" ht="33" customHeight="1" spans="2:12">
      <c r="B16" s="105">
        <v>2101102</v>
      </c>
      <c r="C16" s="105"/>
      <c r="D16" s="105" t="s">
        <v>95</v>
      </c>
      <c r="E16" s="106">
        <f t="shared" si="2"/>
        <v>21.25</v>
      </c>
      <c r="F16" s="106">
        <f t="shared" si="3"/>
        <v>21.25</v>
      </c>
      <c r="G16" s="106">
        <v>21.25</v>
      </c>
      <c r="H16" s="106"/>
      <c r="I16" s="105"/>
      <c r="J16" s="105"/>
      <c r="K16" s="105"/>
      <c r="L16" s="105"/>
    </row>
    <row r="17" s="156" customFormat="1" ht="33" customHeight="1" spans="2:12">
      <c r="B17" s="105">
        <v>2101103</v>
      </c>
      <c r="C17" s="105"/>
      <c r="D17" s="105" t="s">
        <v>96</v>
      </c>
      <c r="E17" s="106">
        <f t="shared" si="2"/>
        <v>13.26</v>
      </c>
      <c r="F17" s="106">
        <f t="shared" si="3"/>
        <v>13.26</v>
      </c>
      <c r="G17" s="106">
        <v>13.26</v>
      </c>
      <c r="H17" s="106"/>
      <c r="I17" s="105"/>
      <c r="J17" s="105"/>
      <c r="K17" s="105"/>
      <c r="L17" s="105"/>
    </row>
    <row r="18" s="155" customFormat="1" ht="33" customHeight="1" spans="2:12">
      <c r="B18" s="103">
        <v>221</v>
      </c>
      <c r="C18" s="103"/>
      <c r="D18" s="103" t="s">
        <v>37</v>
      </c>
      <c r="E18" s="104">
        <f t="shared" si="2"/>
        <v>37.65</v>
      </c>
      <c r="F18" s="104">
        <f t="shared" si="3"/>
        <v>37.65</v>
      </c>
      <c r="G18" s="104">
        <v>37.65</v>
      </c>
      <c r="H18" s="104"/>
      <c r="I18" s="103"/>
      <c r="J18" s="103"/>
      <c r="K18" s="103"/>
      <c r="L18" s="103"/>
    </row>
    <row r="19" s="156" customFormat="1" ht="33" customHeight="1" spans="2:12">
      <c r="B19" s="105">
        <v>22102</v>
      </c>
      <c r="C19" s="105"/>
      <c r="D19" s="105" t="s">
        <v>97</v>
      </c>
      <c r="E19" s="106">
        <f t="shared" si="2"/>
        <v>37.65</v>
      </c>
      <c r="F19" s="106">
        <f t="shared" si="3"/>
        <v>37.65</v>
      </c>
      <c r="G19" s="106">
        <v>37.65</v>
      </c>
      <c r="H19" s="106"/>
      <c r="I19" s="105"/>
      <c r="J19" s="105"/>
      <c r="K19" s="105"/>
      <c r="L19" s="105"/>
    </row>
    <row r="20" s="156" customFormat="1" ht="33" customHeight="1" spans="2:12">
      <c r="B20" s="105">
        <v>2210201</v>
      </c>
      <c r="C20" s="105"/>
      <c r="D20" s="105" t="s">
        <v>98</v>
      </c>
      <c r="E20" s="106">
        <f t="shared" si="2"/>
        <v>37.65</v>
      </c>
      <c r="F20" s="106">
        <f t="shared" si="3"/>
        <v>37.65</v>
      </c>
      <c r="G20" s="106">
        <v>37.65</v>
      </c>
      <c r="H20" s="106"/>
      <c r="I20" s="105"/>
      <c r="J20" s="105"/>
      <c r="K20" s="105"/>
      <c r="L20" s="105"/>
    </row>
    <row r="21" s="155" customFormat="1" ht="33" customHeight="1" spans="2:12">
      <c r="B21" s="103">
        <v>302</v>
      </c>
      <c r="C21" s="103"/>
      <c r="D21" s="103" t="s">
        <v>99</v>
      </c>
      <c r="E21" s="104">
        <f t="shared" si="2"/>
        <v>3.35</v>
      </c>
      <c r="F21" s="104">
        <f t="shared" si="3"/>
        <v>3.35</v>
      </c>
      <c r="G21" s="104"/>
      <c r="H21" s="104">
        <v>3.35</v>
      </c>
      <c r="I21" s="103"/>
      <c r="J21" s="103"/>
      <c r="K21" s="103"/>
      <c r="L21" s="103"/>
    </row>
    <row r="22" s="156" customFormat="1" ht="33" customHeight="1" spans="2:12">
      <c r="B22" s="105">
        <v>30231</v>
      </c>
      <c r="C22" s="105"/>
      <c r="D22" s="105" t="s">
        <v>100</v>
      </c>
      <c r="E22" s="106">
        <f t="shared" si="2"/>
        <v>3.35</v>
      </c>
      <c r="F22" s="106">
        <f t="shared" si="3"/>
        <v>3.35</v>
      </c>
      <c r="G22" s="106"/>
      <c r="H22" s="106">
        <v>3.35</v>
      </c>
      <c r="I22" s="105"/>
      <c r="J22" s="105"/>
      <c r="K22" s="105"/>
      <c r="L22" s="105"/>
    </row>
    <row r="23" s="5" customFormat="1" ht="33" customHeight="1" spans="2:12">
      <c r="B23" s="103">
        <v>303</v>
      </c>
      <c r="C23" s="111"/>
      <c r="D23" s="111" t="s">
        <v>101</v>
      </c>
      <c r="E23" s="104">
        <f>E24</f>
        <v>2.86</v>
      </c>
      <c r="F23" s="104">
        <f>F24</f>
        <v>2.86</v>
      </c>
      <c r="G23" s="104">
        <f>G24</f>
        <v>2.86</v>
      </c>
      <c r="H23" s="104"/>
      <c r="I23" s="111"/>
      <c r="J23" s="111"/>
      <c r="K23" s="111"/>
      <c r="L23" s="111"/>
    </row>
    <row r="24" s="4" customFormat="1" ht="33" customHeight="1" spans="2:12">
      <c r="B24" s="105">
        <v>30304</v>
      </c>
      <c r="C24" s="112"/>
      <c r="D24" s="112" t="s">
        <v>102</v>
      </c>
      <c r="E24" s="112">
        <v>2.86</v>
      </c>
      <c r="F24" s="112">
        <v>2.86</v>
      </c>
      <c r="G24" s="112">
        <v>2.86</v>
      </c>
      <c r="H24" s="112"/>
      <c r="I24" s="112"/>
      <c r="J24" s="112"/>
      <c r="K24" s="112"/>
      <c r="L24" s="112"/>
    </row>
    <row r="25" s="5" customFormat="1" ht="33" customHeight="1" spans="2:12">
      <c r="B25" s="113">
        <v>310</v>
      </c>
      <c r="C25" s="114"/>
      <c r="D25" s="114" t="s">
        <v>103</v>
      </c>
      <c r="E25" s="114">
        <f>E26</f>
        <v>18</v>
      </c>
      <c r="F25" s="114">
        <f>F26</f>
        <v>18</v>
      </c>
      <c r="G25" s="114"/>
      <c r="H25" s="114">
        <f>H26</f>
        <v>18</v>
      </c>
      <c r="I25" s="114"/>
      <c r="J25" s="114"/>
      <c r="K25" s="114"/>
      <c r="L25" s="114"/>
    </row>
    <row r="26" s="4" customFormat="1" ht="33" customHeight="1" spans="2:12">
      <c r="B26" s="115">
        <v>31013</v>
      </c>
      <c r="C26" s="116"/>
      <c r="D26" s="116" t="s">
        <v>104</v>
      </c>
      <c r="E26" s="116">
        <f>F26</f>
        <v>18</v>
      </c>
      <c r="F26" s="116">
        <v>18</v>
      </c>
      <c r="G26" s="116"/>
      <c r="H26" s="116">
        <v>18</v>
      </c>
      <c r="I26" s="116"/>
      <c r="J26" s="116"/>
      <c r="K26" s="116"/>
      <c r="L26" s="116"/>
    </row>
  </sheetData>
  <sheetProtection formatCells="0" formatColumns="0" formatRows="0"/>
  <mergeCells count="8">
    <mergeCell ref="B4:B5"/>
    <mergeCell ref="C4:C5"/>
    <mergeCell ref="D4:D5"/>
    <mergeCell ref="E4:E5"/>
    <mergeCell ref="I4:I5"/>
    <mergeCell ref="J4:J5"/>
    <mergeCell ref="K4:K5"/>
    <mergeCell ref="L4:L5"/>
  </mergeCells>
  <printOptions horizontalCentered="1" verticalCentered="1"/>
  <pageMargins left="0.75" right="0.75" top="1" bottom="1" header="0.5" footer="0.5"/>
  <pageSetup paperSize="9" scale="48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topLeftCell="A19" workbookViewId="0">
      <selection activeCell="E36" sqref="E36"/>
    </sheetView>
  </sheetViews>
  <sheetFormatPr defaultColWidth="9" defaultRowHeight="15.6" outlineLevelCol="5"/>
  <cols>
    <col min="1" max="1" width="23.125" customWidth="1"/>
    <col min="2" max="2" width="14.5" customWidth="1"/>
    <col min="3" max="4" width="17.75" customWidth="1"/>
    <col min="5" max="5" width="19.125" customWidth="1"/>
    <col min="6" max="6" width="13.875" customWidth="1"/>
  </cols>
  <sheetData>
    <row r="1" ht="21.75" customHeight="1" spans="1:4">
      <c r="A1" s="121" t="s">
        <v>105</v>
      </c>
      <c r="B1" s="121"/>
      <c r="C1" s="121"/>
      <c r="D1" s="122"/>
    </row>
    <row r="2" ht="27" customHeight="1" spans="1:6">
      <c r="A2" s="123" t="s">
        <v>106</v>
      </c>
      <c r="B2" s="123"/>
      <c r="C2" s="123"/>
      <c r="D2" s="123"/>
      <c r="E2" s="124"/>
      <c r="F2" s="124"/>
    </row>
    <row r="3" ht="21.75" customHeight="1" spans="1:6">
      <c r="A3" s="125" t="s">
        <v>2</v>
      </c>
      <c r="B3" s="126"/>
      <c r="C3" s="126"/>
      <c r="D3" s="122"/>
      <c r="F3" s="93" t="s">
        <v>3</v>
      </c>
    </row>
    <row r="4" ht="18" customHeight="1" spans="1:6">
      <c r="A4" s="127" t="s">
        <v>4</v>
      </c>
      <c r="B4" s="127"/>
      <c r="C4" s="128" t="s">
        <v>107</v>
      </c>
      <c r="D4" s="128"/>
      <c r="E4" s="129"/>
      <c r="F4" s="129"/>
    </row>
    <row r="5" ht="18" customHeight="1" spans="1:6">
      <c r="A5" s="127" t="s">
        <v>6</v>
      </c>
      <c r="B5" s="130" t="s">
        <v>7</v>
      </c>
      <c r="C5" s="127" t="s">
        <v>8</v>
      </c>
      <c r="D5" s="127" t="s">
        <v>108</v>
      </c>
      <c r="E5" s="131" t="s">
        <v>109</v>
      </c>
      <c r="F5" s="131" t="s">
        <v>110</v>
      </c>
    </row>
    <row r="6" s="45" customFormat="1" ht="18" customHeight="1" spans="1:6">
      <c r="A6" s="132" t="s">
        <v>9</v>
      </c>
      <c r="B6" s="133">
        <f>B7</f>
        <v>517.73</v>
      </c>
      <c r="C6" s="134" t="s">
        <v>10</v>
      </c>
      <c r="D6" s="133"/>
      <c r="E6" s="135">
        <v>379.35</v>
      </c>
      <c r="F6" s="135">
        <v>0</v>
      </c>
    </row>
    <row r="7" s="45" customFormat="1" ht="18" customHeight="1" spans="1:6">
      <c r="A7" s="136" t="s">
        <v>111</v>
      </c>
      <c r="B7" s="137">
        <f>B8</f>
        <v>517.73</v>
      </c>
      <c r="C7" s="138" t="s">
        <v>12</v>
      </c>
      <c r="D7" s="133"/>
      <c r="E7" s="135"/>
      <c r="F7" s="135">
        <v>0</v>
      </c>
    </row>
    <row r="8" s="45" customFormat="1" ht="18" customHeight="1" spans="1:6">
      <c r="A8" s="136" t="s">
        <v>13</v>
      </c>
      <c r="B8" s="133">
        <v>517.73</v>
      </c>
      <c r="C8" s="134" t="s">
        <v>14</v>
      </c>
      <c r="D8" s="133"/>
      <c r="E8" s="135"/>
      <c r="F8" s="135">
        <v>0</v>
      </c>
    </row>
    <row r="9" s="45" customFormat="1" ht="18" customHeight="1" spans="1:6">
      <c r="A9" s="136" t="s">
        <v>15</v>
      </c>
      <c r="B9" s="133"/>
      <c r="C9" s="134" t="s">
        <v>16</v>
      </c>
      <c r="D9" s="133"/>
      <c r="E9" s="135"/>
      <c r="F9" s="135">
        <v>0</v>
      </c>
    </row>
    <row r="10" s="45" customFormat="1" ht="18" customHeight="1" spans="2:6">
      <c r="B10" s="139"/>
      <c r="C10" s="134" t="s">
        <v>18</v>
      </c>
      <c r="D10" s="133"/>
      <c r="E10" s="135"/>
      <c r="F10" s="135">
        <v>0</v>
      </c>
    </row>
    <row r="11" s="45" customFormat="1" ht="18" customHeight="1" spans="1:6">
      <c r="A11" s="136" t="s">
        <v>112</v>
      </c>
      <c r="B11" s="133"/>
      <c r="C11" s="134" t="s">
        <v>20</v>
      </c>
      <c r="D11" s="133"/>
      <c r="E11" s="135"/>
      <c r="F11" s="135">
        <v>0</v>
      </c>
    </row>
    <row r="12" s="45" customFormat="1" ht="18" customHeight="1" spans="1:6">
      <c r="A12" s="136" t="s">
        <v>113</v>
      </c>
      <c r="B12" s="133"/>
      <c r="C12" s="134" t="s">
        <v>22</v>
      </c>
      <c r="D12" s="133"/>
      <c r="E12" s="135"/>
      <c r="F12" s="135">
        <v>0</v>
      </c>
    </row>
    <row r="13" s="45" customFormat="1" ht="18" customHeight="1" spans="1:6">
      <c r="A13" s="136" t="s">
        <v>114</v>
      </c>
      <c r="B13" s="133">
        <v>0</v>
      </c>
      <c r="C13" s="134" t="s">
        <v>24</v>
      </c>
      <c r="D13" s="133"/>
      <c r="E13" s="135">
        <v>42.01</v>
      </c>
      <c r="F13" s="135">
        <v>0</v>
      </c>
    </row>
    <row r="14" s="45" customFormat="1" ht="18" customHeight="1" spans="1:6">
      <c r="A14" s="136"/>
      <c r="B14" s="133"/>
      <c r="C14" s="134" t="s">
        <v>26</v>
      </c>
      <c r="D14" s="133"/>
      <c r="E14" s="135"/>
      <c r="F14" s="135">
        <v>0</v>
      </c>
    </row>
    <row r="15" s="45" customFormat="1" ht="18" customHeight="1" spans="1:6">
      <c r="A15" s="136"/>
      <c r="B15" s="133"/>
      <c r="C15" s="134" t="s">
        <v>27</v>
      </c>
      <c r="D15" s="133"/>
      <c r="E15" s="135">
        <v>34.51</v>
      </c>
      <c r="F15" s="135">
        <v>0</v>
      </c>
    </row>
    <row r="16" s="45" customFormat="1" ht="18" customHeight="1" spans="1:6">
      <c r="A16" s="136"/>
      <c r="B16" s="133"/>
      <c r="C16" s="134" t="s">
        <v>28</v>
      </c>
      <c r="D16" s="133"/>
      <c r="E16" s="135"/>
      <c r="F16" s="135">
        <v>0</v>
      </c>
    </row>
    <row r="17" s="45" customFormat="1" ht="18" customHeight="1" spans="1:6">
      <c r="A17" s="136"/>
      <c r="B17" s="133"/>
      <c r="C17" s="134" t="s">
        <v>29</v>
      </c>
      <c r="D17" s="133"/>
      <c r="E17" s="135"/>
      <c r="F17" s="135">
        <v>0</v>
      </c>
    </row>
    <row r="18" s="45" customFormat="1" ht="18" customHeight="1" spans="1:6">
      <c r="A18" s="140"/>
      <c r="B18" s="133"/>
      <c r="C18" s="134" t="s">
        <v>30</v>
      </c>
      <c r="D18" s="133"/>
      <c r="E18" s="135"/>
      <c r="F18" s="135">
        <v>0</v>
      </c>
    </row>
    <row r="19" s="45" customFormat="1" ht="18" customHeight="1" spans="1:6">
      <c r="A19" s="140"/>
      <c r="B19" s="133"/>
      <c r="C19" s="134" t="s">
        <v>31</v>
      </c>
      <c r="D19" s="133"/>
      <c r="E19" s="135"/>
      <c r="F19" s="135">
        <v>0</v>
      </c>
    </row>
    <row r="20" s="45" customFormat="1" ht="18" customHeight="1" spans="1:6">
      <c r="A20" s="140"/>
      <c r="B20" s="133"/>
      <c r="C20" s="134" t="s">
        <v>32</v>
      </c>
      <c r="D20" s="133"/>
      <c r="E20" s="135"/>
      <c r="F20" s="135">
        <v>0</v>
      </c>
    </row>
    <row r="21" s="45" customFormat="1" ht="18" customHeight="1" spans="1:6">
      <c r="A21" s="140"/>
      <c r="B21" s="133"/>
      <c r="C21" s="134" t="s">
        <v>33</v>
      </c>
      <c r="D21" s="133"/>
      <c r="E21" s="135"/>
      <c r="F21" s="135">
        <v>0</v>
      </c>
    </row>
    <row r="22" s="45" customFormat="1" ht="18" customHeight="1" spans="1:6">
      <c r="A22" s="141"/>
      <c r="B22" s="133"/>
      <c r="C22" s="134" t="s">
        <v>34</v>
      </c>
      <c r="D22" s="133"/>
      <c r="E22" s="135"/>
      <c r="F22" s="135">
        <v>0</v>
      </c>
    </row>
    <row r="23" s="45" customFormat="1" ht="18" customHeight="1" spans="1:6">
      <c r="A23" s="141"/>
      <c r="B23" s="133"/>
      <c r="C23" s="134" t="s">
        <v>35</v>
      </c>
      <c r="D23" s="133"/>
      <c r="E23" s="135"/>
      <c r="F23" s="135">
        <v>0</v>
      </c>
    </row>
    <row r="24" s="45" customFormat="1" ht="18" customHeight="1" spans="1:6">
      <c r="A24" s="141"/>
      <c r="B24" s="133"/>
      <c r="C24" s="134" t="s">
        <v>36</v>
      </c>
      <c r="D24" s="133"/>
      <c r="E24" s="135"/>
      <c r="F24" s="135">
        <v>0</v>
      </c>
    </row>
    <row r="25" s="45" customFormat="1" ht="18" customHeight="1" spans="1:6">
      <c r="A25" s="141"/>
      <c r="B25" s="133"/>
      <c r="C25" s="134" t="s">
        <v>37</v>
      </c>
      <c r="D25" s="133"/>
      <c r="E25" s="135">
        <v>37.65</v>
      </c>
      <c r="F25" s="135">
        <v>0</v>
      </c>
    </row>
    <row r="26" s="45" customFormat="1" ht="18" customHeight="1" spans="1:6">
      <c r="A26" s="141"/>
      <c r="B26" s="133"/>
      <c r="C26" s="134" t="s">
        <v>38</v>
      </c>
      <c r="D26" s="133"/>
      <c r="E26" s="135"/>
      <c r="F26" s="135">
        <v>0</v>
      </c>
    </row>
    <row r="27" s="45" customFormat="1" ht="18" customHeight="1" spans="1:6">
      <c r="A27" s="141"/>
      <c r="B27" s="133"/>
      <c r="C27" s="134" t="s">
        <v>39</v>
      </c>
      <c r="D27" s="133"/>
      <c r="E27" s="135"/>
      <c r="F27" s="135">
        <v>0</v>
      </c>
    </row>
    <row r="28" s="45" customFormat="1" ht="18" customHeight="1" spans="1:6">
      <c r="A28" s="141"/>
      <c r="B28" s="133"/>
      <c r="C28" s="134" t="s">
        <v>40</v>
      </c>
      <c r="D28" s="133"/>
      <c r="E28" s="135"/>
      <c r="F28" s="135">
        <v>0</v>
      </c>
    </row>
    <row r="29" s="45" customFormat="1" ht="18" customHeight="1" spans="1:6">
      <c r="A29" s="141"/>
      <c r="B29" s="133"/>
      <c r="C29" s="134" t="s">
        <v>41</v>
      </c>
      <c r="D29" s="133"/>
      <c r="E29" s="135">
        <v>24.21</v>
      </c>
      <c r="F29" s="135">
        <v>0</v>
      </c>
    </row>
    <row r="30" s="45" customFormat="1" ht="18" customHeight="1" spans="1:6">
      <c r="A30" s="141"/>
      <c r="B30" s="133"/>
      <c r="C30" s="134" t="s">
        <v>42</v>
      </c>
      <c r="D30" s="133"/>
      <c r="E30" s="135"/>
      <c r="F30" s="135">
        <v>0</v>
      </c>
    </row>
    <row r="31" s="45" customFormat="1" ht="18" customHeight="1" spans="1:6">
      <c r="A31" s="141"/>
      <c r="B31" s="133"/>
      <c r="C31" s="134" t="s">
        <v>43</v>
      </c>
      <c r="D31" s="142"/>
      <c r="E31" s="135"/>
      <c r="F31" s="135">
        <v>0</v>
      </c>
    </row>
    <row r="32" s="45" customFormat="1" ht="18" customHeight="1" spans="1:6">
      <c r="A32" s="141"/>
      <c r="B32" s="133"/>
      <c r="C32" s="134" t="s">
        <v>44</v>
      </c>
      <c r="D32" s="142"/>
      <c r="E32" s="135"/>
      <c r="F32" s="135">
        <v>0</v>
      </c>
    </row>
    <row r="33" s="45" customFormat="1" ht="18" customHeight="1" spans="1:6">
      <c r="A33" s="141"/>
      <c r="B33" s="133"/>
      <c r="C33" s="134" t="s">
        <v>45</v>
      </c>
      <c r="D33" s="142"/>
      <c r="E33" s="135"/>
      <c r="F33" s="135">
        <v>0</v>
      </c>
    </row>
    <row r="34" ht="18" customHeight="1" spans="1:6">
      <c r="A34" s="143"/>
      <c r="B34" s="133"/>
      <c r="C34" s="144"/>
      <c r="D34" s="142"/>
      <c r="E34" s="145"/>
      <c r="F34" s="145"/>
    </row>
    <row r="35" s="45" customFormat="1" ht="18" customHeight="1" spans="1:6">
      <c r="A35" s="127" t="s">
        <v>46</v>
      </c>
      <c r="B35" s="133">
        <f>B6+B13</f>
        <v>517.73</v>
      </c>
      <c r="C35" s="146" t="s">
        <v>47</v>
      </c>
      <c r="D35" s="133"/>
      <c r="E35" s="135">
        <f>SUM(E6:E33)</f>
        <v>517.73</v>
      </c>
      <c r="F35" s="135">
        <v>0</v>
      </c>
    </row>
    <row r="36" s="45" customFormat="1" ht="18" customHeight="1" spans="1:6">
      <c r="A36" s="141"/>
      <c r="B36" s="133"/>
      <c r="C36" s="147" t="s">
        <v>48</v>
      </c>
      <c r="D36" s="148"/>
      <c r="E36" s="135"/>
      <c r="F36" s="135">
        <v>0</v>
      </c>
    </row>
    <row r="37" s="45" customFormat="1" ht="18" customHeight="1" spans="1:6">
      <c r="A37" s="136"/>
      <c r="B37" s="133"/>
      <c r="C37" s="147" t="s">
        <v>50</v>
      </c>
      <c r="D37" s="133"/>
      <c r="E37" s="135"/>
      <c r="F37" s="135">
        <v>0</v>
      </c>
    </row>
    <row r="38" s="45" customFormat="1" ht="18" customHeight="1" spans="1:6">
      <c r="A38" s="136"/>
      <c r="B38" s="149"/>
      <c r="C38" s="147" t="s">
        <v>52</v>
      </c>
      <c r="D38" s="149"/>
      <c r="E38" s="135"/>
      <c r="F38" s="135">
        <v>0</v>
      </c>
    </row>
    <row r="39" ht="18" customHeight="1" spans="1:6">
      <c r="A39" s="150"/>
      <c r="B39" s="149"/>
      <c r="C39" s="151" t="s">
        <v>54</v>
      </c>
      <c r="D39" s="149"/>
      <c r="E39" s="145"/>
      <c r="F39" s="145"/>
    </row>
    <row r="40" s="45" customFormat="1" ht="18" customHeight="1" spans="1:6">
      <c r="A40" s="127" t="s">
        <v>115</v>
      </c>
      <c r="B40" s="133">
        <f>B35</f>
        <v>517.73</v>
      </c>
      <c r="C40" s="127" t="s">
        <v>116</v>
      </c>
      <c r="D40" s="133"/>
      <c r="E40" s="135">
        <f>E35</f>
        <v>517.73</v>
      </c>
      <c r="F40" s="135">
        <v>0</v>
      </c>
    </row>
  </sheetData>
  <sheetProtection formatCells="0" formatColumns="0" formatRows="0"/>
  <mergeCells count="1">
    <mergeCell ref="A4:B4"/>
  </mergeCells>
  <printOptions horizontalCentered="1" verticalCentered="1"/>
  <pageMargins left="0.75" right="0.75" top="0.98" bottom="0.98" header="0.51" footer="0.51"/>
  <pageSetup paperSize="9" scale="76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workbookViewId="0">
      <selection activeCell="H18" sqref="H18"/>
    </sheetView>
  </sheetViews>
  <sheetFormatPr defaultColWidth="9" defaultRowHeight="15.6" outlineLevelCol="4"/>
  <cols>
    <col min="1" max="1" width="12.75" customWidth="1"/>
    <col min="2" max="2" width="32.875" customWidth="1"/>
    <col min="3" max="5" width="16.75" customWidth="1"/>
  </cols>
  <sheetData>
    <row r="1" ht="21.75" customHeight="1" spans="1:1">
      <c r="A1" t="s">
        <v>117</v>
      </c>
    </row>
    <row r="2" ht="51" customHeight="1" spans="1:5">
      <c r="A2" s="91" t="s">
        <v>118</v>
      </c>
      <c r="B2" s="91"/>
      <c r="C2" s="91"/>
      <c r="D2" s="91"/>
      <c r="E2" s="91"/>
    </row>
    <row r="3" ht="21.75" customHeight="1" spans="1:5">
      <c r="A3" s="92" t="s">
        <v>2</v>
      </c>
      <c r="B3" s="92"/>
      <c r="C3" s="93"/>
      <c r="D3" s="93"/>
      <c r="E3" s="94" t="s">
        <v>119</v>
      </c>
    </row>
    <row r="4" ht="18.75" customHeight="1" spans="1:5">
      <c r="A4" s="117" t="s">
        <v>120</v>
      </c>
      <c r="B4" s="118"/>
      <c r="C4" s="117" t="s">
        <v>121</v>
      </c>
      <c r="D4" s="119"/>
      <c r="E4" s="118"/>
    </row>
    <row r="5" ht="22.5" customHeight="1" spans="1:5">
      <c r="A5" s="96" t="s">
        <v>75</v>
      </c>
      <c r="B5" s="96" t="s">
        <v>122</v>
      </c>
      <c r="C5" s="96" t="s">
        <v>85</v>
      </c>
      <c r="D5" s="96" t="s">
        <v>78</v>
      </c>
      <c r="E5" s="96" t="s">
        <v>79</v>
      </c>
    </row>
    <row r="6" s="45" customFormat="1" ht="17.1" customHeight="1" spans="1:5">
      <c r="A6" s="97"/>
      <c r="B6" s="97" t="s">
        <v>85</v>
      </c>
      <c r="C6" s="101">
        <f>C7+C10+C14+C18+C21+C23+C25</f>
        <v>517.73</v>
      </c>
      <c r="D6" s="101">
        <f>D7+D10+D14+D18+D21+D23+D25</f>
        <v>517.73</v>
      </c>
      <c r="E6" s="101"/>
    </row>
    <row r="7" ht="17.1" customHeight="1" spans="1:5">
      <c r="A7" s="103">
        <v>201</v>
      </c>
      <c r="B7" s="103" t="s">
        <v>86</v>
      </c>
      <c r="C7" s="104">
        <f t="shared" ref="C7:C13" si="0">D7+E7</f>
        <v>379.35</v>
      </c>
      <c r="D7" s="104">
        <f>D8</f>
        <v>379.35</v>
      </c>
      <c r="E7" s="104"/>
    </row>
    <row r="8" ht="17.1" customHeight="1" spans="1:5">
      <c r="A8" s="105">
        <v>20106</v>
      </c>
      <c r="B8" s="105" t="s">
        <v>87</v>
      </c>
      <c r="C8" s="106">
        <f t="shared" si="0"/>
        <v>379.35</v>
      </c>
      <c r="D8" s="106">
        <f>D9</f>
        <v>379.35</v>
      </c>
      <c r="E8" s="106"/>
    </row>
    <row r="9" ht="17.1" customHeight="1" spans="1:5">
      <c r="A9" s="105">
        <v>2010650</v>
      </c>
      <c r="B9" s="105" t="s">
        <v>88</v>
      </c>
      <c r="C9" s="106">
        <f t="shared" si="0"/>
        <v>379.35</v>
      </c>
      <c r="D9" s="106">
        <v>379.35</v>
      </c>
      <c r="E9" s="106"/>
    </row>
    <row r="10" ht="17.1" customHeight="1" spans="1:5">
      <c r="A10" s="103">
        <v>208</v>
      </c>
      <c r="B10" s="107" t="s">
        <v>89</v>
      </c>
      <c r="C10" s="104">
        <f t="shared" si="0"/>
        <v>42.01</v>
      </c>
      <c r="D10" s="104">
        <v>42.01</v>
      </c>
      <c r="E10" s="104"/>
    </row>
    <row r="11" ht="17.1" customHeight="1" spans="1:5">
      <c r="A11" s="105">
        <v>20805</v>
      </c>
      <c r="B11" s="108" t="s">
        <v>90</v>
      </c>
      <c r="C11" s="106">
        <f t="shared" si="0"/>
        <v>42.01</v>
      </c>
      <c r="D11" s="106">
        <f>D12++D13</f>
        <v>42.01</v>
      </c>
      <c r="E11" s="106"/>
    </row>
    <row r="12" ht="17.1" customHeight="1" spans="1:5">
      <c r="A12" s="105">
        <v>2080505</v>
      </c>
      <c r="B12" s="108" t="s">
        <v>91</v>
      </c>
      <c r="C12" s="106">
        <f t="shared" si="0"/>
        <v>28.01</v>
      </c>
      <c r="D12" s="106">
        <v>28.01</v>
      </c>
      <c r="E12" s="106"/>
    </row>
    <row r="13" ht="17.1" customHeight="1" spans="1:5">
      <c r="A13" s="105">
        <v>2080506</v>
      </c>
      <c r="B13" s="109" t="s">
        <v>92</v>
      </c>
      <c r="C13" s="106">
        <f t="shared" si="0"/>
        <v>14</v>
      </c>
      <c r="D13" s="106">
        <v>14</v>
      </c>
      <c r="E13" s="120"/>
    </row>
    <row r="14" ht="17.1" customHeight="1" spans="1:5">
      <c r="A14" s="103">
        <v>210</v>
      </c>
      <c r="B14" s="103" t="s">
        <v>93</v>
      </c>
      <c r="C14" s="104">
        <f t="shared" ref="C14:C22" si="1">D14+E14</f>
        <v>34.51</v>
      </c>
      <c r="D14" s="104">
        <v>34.51</v>
      </c>
      <c r="E14" s="104"/>
    </row>
    <row r="15" ht="17.1" customHeight="1" spans="1:5">
      <c r="A15" s="105">
        <v>21011</v>
      </c>
      <c r="B15" s="105" t="s">
        <v>94</v>
      </c>
      <c r="C15" s="106">
        <f t="shared" si="1"/>
        <v>34.51</v>
      </c>
      <c r="D15" s="106">
        <v>34.51</v>
      </c>
      <c r="E15" s="106"/>
    </row>
    <row r="16" ht="17.1" customHeight="1" spans="1:5">
      <c r="A16" s="105">
        <v>2101102</v>
      </c>
      <c r="B16" s="105" t="s">
        <v>95</v>
      </c>
      <c r="C16" s="106">
        <f t="shared" si="1"/>
        <v>21.25</v>
      </c>
      <c r="D16" s="106">
        <v>21.25</v>
      </c>
      <c r="E16" s="106"/>
    </row>
    <row r="17" ht="17.1" customHeight="1" spans="1:5">
      <c r="A17" s="105">
        <v>2101103</v>
      </c>
      <c r="B17" s="105" t="s">
        <v>96</v>
      </c>
      <c r="C17" s="106">
        <f t="shared" si="1"/>
        <v>13.26</v>
      </c>
      <c r="D17" s="106">
        <v>13.26</v>
      </c>
      <c r="E17" s="106"/>
    </row>
    <row r="18" ht="17.1" customHeight="1" spans="1:5">
      <c r="A18" s="103">
        <v>221</v>
      </c>
      <c r="B18" s="103" t="s">
        <v>37</v>
      </c>
      <c r="C18" s="104">
        <f t="shared" si="1"/>
        <v>37.65</v>
      </c>
      <c r="D18" s="104">
        <v>37.65</v>
      </c>
      <c r="E18" s="104"/>
    </row>
    <row r="19" ht="17.1" customHeight="1" spans="1:5">
      <c r="A19" s="105">
        <v>22102</v>
      </c>
      <c r="B19" s="105" t="s">
        <v>97</v>
      </c>
      <c r="C19" s="106">
        <f t="shared" si="1"/>
        <v>37.65</v>
      </c>
      <c r="D19" s="106">
        <v>37.65</v>
      </c>
      <c r="E19" s="106"/>
    </row>
    <row r="20" ht="17.1" customHeight="1" spans="1:5">
      <c r="A20" s="105">
        <v>2210201</v>
      </c>
      <c r="B20" s="105" t="s">
        <v>98</v>
      </c>
      <c r="C20" s="106">
        <f t="shared" si="1"/>
        <v>37.65</v>
      </c>
      <c r="D20" s="106">
        <v>37.65</v>
      </c>
      <c r="E20" s="106"/>
    </row>
    <row r="21" ht="17.1" customHeight="1" spans="1:5">
      <c r="A21" s="103">
        <v>302</v>
      </c>
      <c r="B21" s="103" t="s">
        <v>99</v>
      </c>
      <c r="C21" s="104">
        <f t="shared" si="1"/>
        <v>3.35</v>
      </c>
      <c r="D21" s="104">
        <v>3.35</v>
      </c>
      <c r="E21" s="104"/>
    </row>
    <row r="22" ht="17.1" customHeight="1" spans="1:5">
      <c r="A22" s="105">
        <v>30231</v>
      </c>
      <c r="B22" s="105" t="s">
        <v>100</v>
      </c>
      <c r="C22" s="106">
        <f t="shared" si="1"/>
        <v>3.35</v>
      </c>
      <c r="D22" s="106">
        <v>3.35</v>
      </c>
      <c r="E22" s="106"/>
    </row>
    <row r="23" ht="17.1" customHeight="1" spans="1:5">
      <c r="A23" s="103">
        <v>303</v>
      </c>
      <c r="B23" s="111" t="s">
        <v>101</v>
      </c>
      <c r="C23" s="104">
        <f>C24</f>
        <v>2.86</v>
      </c>
      <c r="D23" s="104">
        <v>2.86</v>
      </c>
      <c r="E23" s="104"/>
    </row>
    <row r="24" ht="17.1" customHeight="1" spans="1:5">
      <c r="A24" s="105">
        <v>30304</v>
      </c>
      <c r="B24" s="112" t="s">
        <v>102</v>
      </c>
      <c r="C24" s="112">
        <v>2.86</v>
      </c>
      <c r="D24" s="112">
        <v>2.86</v>
      </c>
      <c r="E24" s="112"/>
    </row>
    <row r="25" ht="17.1" customHeight="1" spans="1:5">
      <c r="A25" s="113">
        <v>310</v>
      </c>
      <c r="B25" s="114" t="s">
        <v>103</v>
      </c>
      <c r="C25" s="114">
        <f>C26</f>
        <v>18</v>
      </c>
      <c r="D25" s="114">
        <v>18</v>
      </c>
      <c r="E25" s="114"/>
    </row>
    <row r="26" ht="17.1" customHeight="1" spans="1:5">
      <c r="A26" s="115">
        <v>31013</v>
      </c>
      <c r="B26" s="116" t="s">
        <v>104</v>
      </c>
      <c r="C26" s="116">
        <v>18</v>
      </c>
      <c r="D26" s="116">
        <v>18</v>
      </c>
      <c r="E26" s="116"/>
    </row>
    <row r="27" ht="17.1" customHeight="1" spans="1:5">
      <c r="A27" s="97"/>
      <c r="B27" s="97"/>
      <c r="C27" s="101"/>
      <c r="D27" s="101"/>
      <c r="E27" s="101"/>
    </row>
    <row r="28" ht="17.1" customHeight="1" spans="1:5">
      <c r="A28" s="97"/>
      <c r="B28" s="97"/>
      <c r="C28" s="101"/>
      <c r="D28" s="101"/>
      <c r="E28" s="101"/>
    </row>
    <row r="29" ht="17.1" customHeight="1" spans="1:5">
      <c r="A29" s="97"/>
      <c r="B29" s="97"/>
      <c r="C29" s="101"/>
      <c r="D29" s="101"/>
      <c r="E29" s="101"/>
    </row>
  </sheetData>
  <sheetProtection formatCells="0" formatColumns="0" formatRows="0"/>
  <mergeCells count="3">
    <mergeCell ref="A3:B3"/>
    <mergeCell ref="A4:B4"/>
    <mergeCell ref="C4:E4"/>
  </mergeCells>
  <printOptions horizontalCentered="1" verticalCentered="1"/>
  <pageMargins left="0.75" right="0.75" top="1" bottom="1" header="0.5" footer="0.5"/>
  <pageSetup paperSize="9" scale="72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385"/>
  <sheetViews>
    <sheetView showGridLines="0" showZeros="0" topLeftCell="A13" workbookViewId="0">
      <selection activeCell="E25" sqref="E25"/>
    </sheetView>
  </sheetViews>
  <sheetFormatPr defaultColWidth="9" defaultRowHeight="15.6" outlineLevelCol="4"/>
  <cols>
    <col min="1" max="1" width="14.375" customWidth="1"/>
    <col min="2" max="2" width="34" customWidth="1"/>
    <col min="3" max="5" width="16.75" customWidth="1"/>
  </cols>
  <sheetData>
    <row r="1" ht="18" customHeight="1" spans="1:1">
      <c r="A1" t="s">
        <v>123</v>
      </c>
    </row>
    <row r="2" ht="18" customHeight="1" spans="1:5">
      <c r="A2" s="91" t="s">
        <v>124</v>
      </c>
      <c r="B2" s="91"/>
      <c r="C2" s="91"/>
      <c r="D2" s="91"/>
      <c r="E2" s="91"/>
    </row>
    <row r="3" ht="18" customHeight="1" spans="1:5">
      <c r="A3" s="92" t="s">
        <v>2</v>
      </c>
      <c r="B3" s="92"/>
      <c r="C3" s="93"/>
      <c r="D3" s="93"/>
      <c r="E3" s="94" t="s">
        <v>119</v>
      </c>
    </row>
    <row r="4" ht="18" customHeight="1" spans="1:5">
      <c r="A4" s="95" t="s">
        <v>120</v>
      </c>
      <c r="B4" s="95"/>
      <c r="C4" s="95" t="s">
        <v>121</v>
      </c>
      <c r="D4" s="95"/>
      <c r="E4" s="95"/>
    </row>
    <row r="5" ht="18" customHeight="1" spans="1:5">
      <c r="A5" s="96" t="s">
        <v>75</v>
      </c>
      <c r="B5" s="96" t="s">
        <v>122</v>
      </c>
      <c r="C5" s="96" t="s">
        <v>85</v>
      </c>
      <c r="D5" s="96" t="s">
        <v>83</v>
      </c>
      <c r="E5" s="96" t="s">
        <v>84</v>
      </c>
    </row>
    <row r="6" s="45" customFormat="1" ht="18" customHeight="1" spans="1:5">
      <c r="A6" s="97"/>
      <c r="B6" s="97" t="s">
        <v>85</v>
      </c>
      <c r="C6" s="101">
        <f>C7+C10+C14+C18+C21+C23+C25</f>
        <v>517.73</v>
      </c>
      <c r="D6" s="101">
        <f>D7+D10+D14+D18+D23</f>
        <v>478.73</v>
      </c>
      <c r="E6" s="102">
        <f>E7+E21+E25</f>
        <v>39</v>
      </c>
    </row>
    <row r="7" ht="18" customHeight="1" spans="1:5">
      <c r="A7" s="103">
        <v>201</v>
      </c>
      <c r="B7" s="103" t="s">
        <v>86</v>
      </c>
      <c r="C7" s="104">
        <f t="shared" ref="C7:C13" si="0">D7+E7</f>
        <v>379.35</v>
      </c>
      <c r="D7" s="104">
        <f>D8</f>
        <v>361.7</v>
      </c>
      <c r="E7" s="102">
        <f>E8</f>
        <v>17.65</v>
      </c>
    </row>
    <row r="8" ht="18" customHeight="1" spans="1:5">
      <c r="A8" s="105">
        <v>20106</v>
      </c>
      <c r="B8" s="105" t="s">
        <v>87</v>
      </c>
      <c r="C8" s="106">
        <f t="shared" si="0"/>
        <v>379.35</v>
      </c>
      <c r="D8" s="106">
        <f>D9</f>
        <v>361.7</v>
      </c>
      <c r="E8" s="102">
        <f>E9</f>
        <v>17.65</v>
      </c>
    </row>
    <row r="9" ht="18" customHeight="1" spans="1:5">
      <c r="A9" s="105">
        <v>2010650</v>
      </c>
      <c r="B9" s="105" t="s">
        <v>88</v>
      </c>
      <c r="C9" s="106">
        <f t="shared" si="0"/>
        <v>379.35</v>
      </c>
      <c r="D9" s="106">
        <v>361.7</v>
      </c>
      <c r="E9" s="102">
        <v>17.65</v>
      </c>
    </row>
    <row r="10" ht="18" customHeight="1" spans="1:5">
      <c r="A10" s="103">
        <v>208</v>
      </c>
      <c r="B10" s="107" t="s">
        <v>89</v>
      </c>
      <c r="C10" s="104">
        <f t="shared" si="0"/>
        <v>42.01</v>
      </c>
      <c r="D10" s="104">
        <f>D11</f>
        <v>42.01</v>
      </c>
      <c r="E10" s="102"/>
    </row>
    <row r="11" ht="18" customHeight="1" spans="1:5">
      <c r="A11" s="105">
        <v>20805</v>
      </c>
      <c r="B11" s="108" t="s">
        <v>90</v>
      </c>
      <c r="C11" s="106">
        <f t="shared" si="0"/>
        <v>42.01</v>
      </c>
      <c r="D11" s="106">
        <f>D12+D13</f>
        <v>42.01</v>
      </c>
      <c r="E11" s="102"/>
    </row>
    <row r="12" ht="18" customHeight="1" spans="1:5">
      <c r="A12" s="105">
        <v>2080505</v>
      </c>
      <c r="B12" s="108" t="s">
        <v>91</v>
      </c>
      <c r="C12" s="106">
        <f t="shared" si="0"/>
        <v>28.01</v>
      </c>
      <c r="D12" s="106">
        <v>28.01</v>
      </c>
      <c r="E12" s="102"/>
    </row>
    <row r="13" ht="18" customHeight="1" spans="1:5">
      <c r="A13" s="105">
        <v>2080506</v>
      </c>
      <c r="B13" s="109" t="s">
        <v>92</v>
      </c>
      <c r="C13" s="106">
        <f t="shared" si="0"/>
        <v>14</v>
      </c>
      <c r="D13" s="106">
        <v>14</v>
      </c>
      <c r="E13" s="102"/>
    </row>
    <row r="14" ht="18" customHeight="1" spans="1:5">
      <c r="A14" s="103">
        <v>210</v>
      </c>
      <c r="B14" s="103" t="s">
        <v>93</v>
      </c>
      <c r="C14" s="104">
        <f t="shared" ref="C14:C22" si="1">D14+E14</f>
        <v>34.51</v>
      </c>
      <c r="D14" s="104">
        <v>34.51</v>
      </c>
      <c r="E14" s="102"/>
    </row>
    <row r="15" ht="18" customHeight="1" spans="1:5">
      <c r="A15" s="105">
        <v>21011</v>
      </c>
      <c r="B15" s="105" t="s">
        <v>94</v>
      </c>
      <c r="C15" s="106">
        <f t="shared" si="1"/>
        <v>34.51</v>
      </c>
      <c r="D15" s="106">
        <v>34.51</v>
      </c>
      <c r="E15" s="102"/>
    </row>
    <row r="16" ht="18" customHeight="1" spans="1:5">
      <c r="A16" s="105">
        <v>2101102</v>
      </c>
      <c r="B16" s="105" t="s">
        <v>95</v>
      </c>
      <c r="C16" s="106">
        <f t="shared" si="1"/>
        <v>21.25</v>
      </c>
      <c r="D16" s="106">
        <v>21.25</v>
      </c>
      <c r="E16" s="102"/>
    </row>
    <row r="17" ht="18" customHeight="1" spans="1:5">
      <c r="A17" s="105">
        <v>2101103</v>
      </c>
      <c r="B17" s="105" t="s">
        <v>96</v>
      </c>
      <c r="C17" s="106">
        <f t="shared" si="1"/>
        <v>13.26</v>
      </c>
      <c r="D17" s="106">
        <v>13.26</v>
      </c>
      <c r="E17" s="102"/>
    </row>
    <row r="18" ht="18" customHeight="1" spans="1:5">
      <c r="A18" s="103">
        <v>221</v>
      </c>
      <c r="B18" s="103" t="s">
        <v>37</v>
      </c>
      <c r="C18" s="104">
        <f t="shared" si="1"/>
        <v>37.65</v>
      </c>
      <c r="D18" s="104">
        <v>37.65</v>
      </c>
      <c r="E18" s="102"/>
    </row>
    <row r="19" ht="18" customHeight="1" spans="1:5">
      <c r="A19" s="105">
        <v>22102</v>
      </c>
      <c r="B19" s="105" t="s">
        <v>97</v>
      </c>
      <c r="C19" s="106">
        <f t="shared" si="1"/>
        <v>37.65</v>
      </c>
      <c r="D19" s="106">
        <v>37.65</v>
      </c>
      <c r="E19" s="102"/>
    </row>
    <row r="20" ht="18" customHeight="1" spans="1:5">
      <c r="A20" s="105">
        <v>2210201</v>
      </c>
      <c r="B20" s="105" t="s">
        <v>98</v>
      </c>
      <c r="C20" s="106">
        <f t="shared" si="1"/>
        <v>37.65</v>
      </c>
      <c r="D20" s="106">
        <v>37.65</v>
      </c>
      <c r="E20" s="102"/>
    </row>
    <row r="21" ht="18" customHeight="1" spans="1:5">
      <c r="A21" s="103">
        <v>302</v>
      </c>
      <c r="B21" s="103" t="s">
        <v>99</v>
      </c>
      <c r="C21" s="104">
        <f t="shared" si="1"/>
        <v>3.35</v>
      </c>
      <c r="D21" s="110"/>
      <c r="E21" s="104">
        <f>SUM(E22:E22)</f>
        <v>3.35</v>
      </c>
    </row>
    <row r="22" ht="18" customHeight="1" spans="1:5">
      <c r="A22" s="105">
        <v>30231</v>
      </c>
      <c r="B22" s="105" t="s">
        <v>100</v>
      </c>
      <c r="C22" s="106">
        <f t="shared" si="1"/>
        <v>3.35</v>
      </c>
      <c r="D22" s="110"/>
      <c r="E22" s="106">
        <v>3.35</v>
      </c>
    </row>
    <row r="23" ht="18" customHeight="1" spans="1:5">
      <c r="A23" s="103">
        <v>303</v>
      </c>
      <c r="B23" s="111" t="s">
        <v>101</v>
      </c>
      <c r="C23" s="104">
        <f>C24</f>
        <v>2.86</v>
      </c>
      <c r="D23" s="104">
        <v>2.86</v>
      </c>
      <c r="E23" s="110"/>
    </row>
    <row r="24" ht="18" customHeight="1" spans="1:5">
      <c r="A24" s="105">
        <v>30304</v>
      </c>
      <c r="B24" s="112" t="s">
        <v>102</v>
      </c>
      <c r="C24" s="112">
        <v>2.86</v>
      </c>
      <c r="D24" s="112">
        <v>2.86</v>
      </c>
      <c r="E24" s="110"/>
    </row>
    <row r="25" ht="18" customHeight="1" spans="1:5">
      <c r="A25" s="113">
        <v>310</v>
      </c>
      <c r="B25" s="114" t="s">
        <v>103</v>
      </c>
      <c r="C25" s="114">
        <f>C26</f>
        <v>18</v>
      </c>
      <c r="D25" s="110"/>
      <c r="E25" s="114">
        <v>18</v>
      </c>
    </row>
    <row r="26" ht="18" customHeight="1" spans="1:5">
      <c r="A26" s="115">
        <v>31013</v>
      </c>
      <c r="B26" s="116" t="s">
        <v>104</v>
      </c>
      <c r="C26" s="116">
        <v>18</v>
      </c>
      <c r="D26" s="110"/>
      <c r="E26" s="116">
        <v>18</v>
      </c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  <row r="16385" ht="18" customHeight="1"/>
  </sheetData>
  <sheetProtection formatCells="0" formatColumns="0" formatRows="0"/>
  <mergeCells count="1">
    <mergeCell ref="A3:B3"/>
  </mergeCells>
  <printOptions horizontalCentered="1" verticalCentered="1"/>
  <pageMargins left="0.75" right="0.75" top="1" bottom="1" header="0.5" footer="0.5"/>
  <pageSetup paperSize="9" scale="86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GridLines="0" showZeros="0" topLeftCell="A22" workbookViewId="0">
      <selection activeCell="D13" sqref="D13"/>
    </sheetView>
  </sheetViews>
  <sheetFormatPr defaultColWidth="9" defaultRowHeight="15.6" outlineLevelCol="4"/>
  <cols>
    <col min="1" max="1" width="12.875" customWidth="1"/>
    <col min="2" max="2" width="34" customWidth="1"/>
    <col min="3" max="5" width="16.75" customWidth="1"/>
  </cols>
  <sheetData>
    <row r="1" ht="21.75" customHeight="1" spans="1:1">
      <c r="A1" t="s">
        <v>123</v>
      </c>
    </row>
    <row r="2" ht="51" customHeight="1" spans="1:5">
      <c r="A2" s="91" t="s">
        <v>124</v>
      </c>
      <c r="B2" s="91"/>
      <c r="C2" s="91"/>
      <c r="D2" s="91"/>
      <c r="E2" s="91"/>
    </row>
    <row r="3" ht="21.75" customHeight="1" spans="1:5">
      <c r="A3" s="92" t="s">
        <v>2</v>
      </c>
      <c r="B3" s="92"/>
      <c r="C3" s="93"/>
      <c r="D3" s="93"/>
      <c r="E3" s="94" t="s">
        <v>119</v>
      </c>
    </row>
    <row r="4" ht="18.75" customHeight="1" spans="1:5">
      <c r="A4" s="95" t="s">
        <v>125</v>
      </c>
      <c r="B4" s="95"/>
      <c r="C4" s="95" t="s">
        <v>121</v>
      </c>
      <c r="D4" s="95"/>
      <c r="E4" s="95"/>
    </row>
    <row r="5" ht="22.5" customHeight="1" spans="1:5">
      <c r="A5" s="96" t="s">
        <v>75</v>
      </c>
      <c r="B5" s="96" t="s">
        <v>122</v>
      </c>
      <c r="C5" s="96" t="s">
        <v>85</v>
      </c>
      <c r="D5" s="96" t="s">
        <v>83</v>
      </c>
      <c r="E5" s="96" t="s">
        <v>84</v>
      </c>
    </row>
    <row r="6" s="45" customFormat="1" ht="18" customHeight="1" spans="1:5">
      <c r="A6" s="97"/>
      <c r="B6" s="97" t="s">
        <v>85</v>
      </c>
      <c r="C6" s="98">
        <f>C7+C19+C38+C40</f>
        <v>517.73</v>
      </c>
      <c r="D6" s="98">
        <f>D7+D38</f>
        <v>478.73</v>
      </c>
      <c r="E6" s="98">
        <f>E7+E19+E38+E40</f>
        <v>39</v>
      </c>
    </row>
    <row r="7" s="90" customFormat="1" ht="18" customHeight="1" spans="1:5">
      <c r="A7" s="99">
        <v>301</v>
      </c>
      <c r="B7" s="99" t="s">
        <v>126</v>
      </c>
      <c r="C7" s="100">
        <f>D7+E7</f>
        <v>475.87</v>
      </c>
      <c r="D7" s="100">
        <f>SUM(D8:D18)</f>
        <v>475.87</v>
      </c>
      <c r="E7" s="100">
        <f>SUM(E8:E18)</f>
        <v>0</v>
      </c>
    </row>
    <row r="8" ht="18" customHeight="1" spans="1:5">
      <c r="A8" s="97">
        <v>30101</v>
      </c>
      <c r="B8" s="97" t="s">
        <v>127</v>
      </c>
      <c r="C8" s="98">
        <f t="shared" ref="C8:C41" si="0">D8+E8</f>
        <v>86.69</v>
      </c>
      <c r="D8" s="98">
        <v>86.69</v>
      </c>
      <c r="E8" s="98"/>
    </row>
    <row r="9" ht="18" customHeight="1" spans="1:5">
      <c r="A9" s="97">
        <v>30102</v>
      </c>
      <c r="B9" s="97" t="s">
        <v>128</v>
      </c>
      <c r="C9" s="98">
        <f t="shared" si="0"/>
        <v>76.99</v>
      </c>
      <c r="D9" s="98">
        <v>76.99</v>
      </c>
      <c r="E9" s="98"/>
    </row>
    <row r="10" ht="18" customHeight="1" spans="1:5">
      <c r="A10" s="97">
        <v>30103</v>
      </c>
      <c r="B10" s="97" t="s">
        <v>129</v>
      </c>
      <c r="C10" s="98">
        <f t="shared" si="0"/>
        <v>190.36</v>
      </c>
      <c r="D10" s="98">
        <v>190.36</v>
      </c>
      <c r="E10" s="98"/>
    </row>
    <row r="11" ht="18" customHeight="1" spans="1:5">
      <c r="A11" s="97">
        <v>30107</v>
      </c>
      <c r="B11" s="97" t="s">
        <v>130</v>
      </c>
      <c r="C11" s="98">
        <f t="shared" si="0"/>
        <v>7.66</v>
      </c>
      <c r="D11" s="98">
        <v>7.66</v>
      </c>
      <c r="E11" s="98"/>
    </row>
    <row r="12" ht="18" customHeight="1" spans="1:5">
      <c r="A12" s="97">
        <v>30108</v>
      </c>
      <c r="B12" s="97" t="s">
        <v>131</v>
      </c>
      <c r="C12" s="98">
        <f t="shared" si="0"/>
        <v>28.01</v>
      </c>
      <c r="D12" s="98">
        <v>28.01</v>
      </c>
      <c r="E12" s="98"/>
    </row>
    <row r="13" ht="18" customHeight="1" spans="1:5">
      <c r="A13" s="97">
        <v>30109</v>
      </c>
      <c r="B13" s="97" t="s">
        <v>132</v>
      </c>
      <c r="C13" s="98">
        <f t="shared" si="0"/>
        <v>14</v>
      </c>
      <c r="D13" s="98">
        <v>14</v>
      </c>
      <c r="E13" s="98"/>
    </row>
    <row r="14" ht="18" customHeight="1" spans="1:5">
      <c r="A14" s="97">
        <v>30110</v>
      </c>
      <c r="B14" s="97" t="s">
        <v>133</v>
      </c>
      <c r="C14" s="98">
        <f t="shared" si="0"/>
        <v>21.25</v>
      </c>
      <c r="D14" s="98">
        <v>21.25</v>
      </c>
      <c r="E14" s="98"/>
    </row>
    <row r="15" ht="18" customHeight="1" spans="1:5">
      <c r="A15" s="97">
        <v>30111</v>
      </c>
      <c r="B15" s="97" t="s">
        <v>134</v>
      </c>
      <c r="C15" s="98">
        <f t="shared" si="0"/>
        <v>13.26</v>
      </c>
      <c r="D15" s="98">
        <v>13.26</v>
      </c>
      <c r="E15" s="98"/>
    </row>
    <row r="16" ht="18" customHeight="1" spans="1:5">
      <c r="A16" s="97">
        <v>30112</v>
      </c>
      <c r="B16" s="97" t="s">
        <v>135</v>
      </c>
      <c r="C16" s="98">
        <f t="shared" si="0"/>
        <v>0</v>
      </c>
      <c r="D16" s="98"/>
      <c r="E16" s="98"/>
    </row>
    <row r="17" ht="18" customHeight="1" spans="1:5">
      <c r="A17" s="97">
        <v>30113</v>
      </c>
      <c r="B17" s="97" t="s">
        <v>136</v>
      </c>
      <c r="C17" s="98">
        <f t="shared" si="0"/>
        <v>37.65</v>
      </c>
      <c r="D17" s="98">
        <v>37.65</v>
      </c>
      <c r="E17" s="98"/>
    </row>
    <row r="18" ht="18" customHeight="1" spans="1:5">
      <c r="A18" s="97">
        <v>30199</v>
      </c>
      <c r="B18" s="97" t="s">
        <v>137</v>
      </c>
      <c r="C18" s="98">
        <f t="shared" si="0"/>
        <v>0</v>
      </c>
      <c r="D18" s="98"/>
      <c r="E18" s="98"/>
    </row>
    <row r="19" s="90" customFormat="1" ht="18" customHeight="1" spans="1:5">
      <c r="A19" s="99">
        <v>302</v>
      </c>
      <c r="B19" s="99" t="s">
        <v>99</v>
      </c>
      <c r="C19" s="100">
        <f t="shared" si="0"/>
        <v>21</v>
      </c>
      <c r="D19" s="100"/>
      <c r="E19" s="100">
        <f>SUM(E20:E37)</f>
        <v>21</v>
      </c>
    </row>
    <row r="20" ht="18" customHeight="1" spans="1:5">
      <c r="A20" s="97">
        <v>30201</v>
      </c>
      <c r="B20" s="97" t="s">
        <v>138</v>
      </c>
      <c r="C20" s="98">
        <f t="shared" si="0"/>
        <v>1.7</v>
      </c>
      <c r="D20" s="98"/>
      <c r="E20" s="98">
        <v>1.7</v>
      </c>
    </row>
    <row r="21" ht="18" customHeight="1" spans="1:5">
      <c r="A21" s="97">
        <v>30202</v>
      </c>
      <c r="B21" s="97" t="s">
        <v>139</v>
      </c>
      <c r="C21" s="98">
        <f t="shared" si="0"/>
        <v>1</v>
      </c>
      <c r="D21" s="98"/>
      <c r="E21" s="98">
        <v>1</v>
      </c>
    </row>
    <row r="22" ht="18" customHeight="1" spans="1:5">
      <c r="A22" s="97">
        <v>30205</v>
      </c>
      <c r="B22" s="97" t="s">
        <v>140</v>
      </c>
      <c r="C22" s="98">
        <f t="shared" si="0"/>
        <v>0.8</v>
      </c>
      <c r="D22" s="98"/>
      <c r="E22" s="98">
        <v>0.8</v>
      </c>
    </row>
    <row r="23" ht="18" customHeight="1" spans="1:5">
      <c r="A23" s="97">
        <v>30206</v>
      </c>
      <c r="B23" s="97" t="s">
        <v>141</v>
      </c>
      <c r="C23" s="98">
        <f t="shared" si="0"/>
        <v>1.5</v>
      </c>
      <c r="D23" s="98"/>
      <c r="E23" s="98">
        <v>1.5</v>
      </c>
    </row>
    <row r="24" ht="18" customHeight="1" spans="1:5">
      <c r="A24" s="97">
        <v>30207</v>
      </c>
      <c r="B24" s="97" t="s">
        <v>142</v>
      </c>
      <c r="C24" s="98">
        <f t="shared" si="0"/>
        <v>1</v>
      </c>
      <c r="D24" s="98"/>
      <c r="E24" s="98">
        <v>1</v>
      </c>
    </row>
    <row r="25" ht="18" customHeight="1" spans="1:5">
      <c r="A25" s="97">
        <v>30208</v>
      </c>
      <c r="B25" s="97" t="s">
        <v>143</v>
      </c>
      <c r="C25" s="98">
        <f t="shared" si="0"/>
        <v>0</v>
      </c>
      <c r="D25" s="98"/>
      <c r="E25" s="98"/>
    </row>
    <row r="26" ht="18" customHeight="1" spans="1:5">
      <c r="A26" s="97">
        <v>30209</v>
      </c>
      <c r="B26" s="97" t="s">
        <v>144</v>
      </c>
      <c r="C26" s="98">
        <f t="shared" si="0"/>
        <v>0</v>
      </c>
      <c r="D26" s="98"/>
      <c r="E26" s="98"/>
    </row>
    <row r="27" ht="18" customHeight="1" spans="1:5">
      <c r="A27" s="97">
        <v>30211</v>
      </c>
      <c r="B27" s="97" t="s">
        <v>145</v>
      </c>
      <c r="C27" s="98">
        <f t="shared" si="0"/>
        <v>0</v>
      </c>
      <c r="D27" s="98"/>
      <c r="E27" s="98"/>
    </row>
    <row r="28" ht="18" customHeight="1" spans="1:5">
      <c r="A28" s="97">
        <v>30212</v>
      </c>
      <c r="B28" s="97" t="s">
        <v>146</v>
      </c>
      <c r="C28" s="98">
        <f t="shared" si="0"/>
        <v>0</v>
      </c>
      <c r="D28" s="98"/>
      <c r="E28" s="98"/>
    </row>
    <row r="29" ht="18" customHeight="1" spans="1:5">
      <c r="A29" s="97">
        <v>30213</v>
      </c>
      <c r="B29" s="97" t="s">
        <v>147</v>
      </c>
      <c r="C29" s="98">
        <f t="shared" si="0"/>
        <v>1.1</v>
      </c>
      <c r="D29" s="98"/>
      <c r="E29" s="98">
        <v>1.1</v>
      </c>
    </row>
    <row r="30" ht="18" customHeight="1" spans="1:5">
      <c r="A30" s="97">
        <v>30215</v>
      </c>
      <c r="B30" s="97" t="s">
        <v>148</v>
      </c>
      <c r="C30" s="98">
        <f t="shared" si="0"/>
        <v>0</v>
      </c>
      <c r="D30" s="98"/>
      <c r="E30" s="98"/>
    </row>
    <row r="31" ht="18" customHeight="1" spans="1:5">
      <c r="A31" s="97">
        <v>30216</v>
      </c>
      <c r="B31" s="97" t="s">
        <v>149</v>
      </c>
      <c r="C31" s="98">
        <f t="shared" si="0"/>
        <v>1</v>
      </c>
      <c r="D31" s="98"/>
      <c r="E31" s="98">
        <v>1</v>
      </c>
    </row>
    <row r="32" ht="18" customHeight="1" spans="1:5">
      <c r="A32" s="97">
        <v>30217</v>
      </c>
      <c r="B32" s="97" t="s">
        <v>150</v>
      </c>
      <c r="C32" s="98">
        <f t="shared" si="0"/>
        <v>0</v>
      </c>
      <c r="D32" s="98"/>
      <c r="E32" s="98"/>
    </row>
    <row r="33" ht="18" customHeight="1" spans="1:5">
      <c r="A33" s="97">
        <v>30228</v>
      </c>
      <c r="B33" s="97" t="s">
        <v>151</v>
      </c>
      <c r="C33" s="98">
        <f t="shared" si="0"/>
        <v>4.43</v>
      </c>
      <c r="D33" s="98"/>
      <c r="E33" s="98">
        <v>4.43</v>
      </c>
    </row>
    <row r="34" ht="18" customHeight="1" spans="1:5">
      <c r="A34" s="97">
        <v>30229</v>
      </c>
      <c r="B34" s="97" t="s">
        <v>152</v>
      </c>
      <c r="C34" s="98">
        <f t="shared" si="0"/>
        <v>0</v>
      </c>
      <c r="D34" s="98"/>
      <c r="E34" s="98"/>
    </row>
    <row r="35" ht="18" customHeight="1" spans="1:5">
      <c r="A35" s="97">
        <v>30231</v>
      </c>
      <c r="B35" s="97" t="s">
        <v>153</v>
      </c>
      <c r="C35" s="98">
        <f t="shared" si="0"/>
        <v>3.35</v>
      </c>
      <c r="D35" s="98"/>
      <c r="E35" s="98">
        <v>3.35</v>
      </c>
    </row>
    <row r="36" ht="18" customHeight="1" spans="1:5">
      <c r="A36" s="97">
        <v>30239</v>
      </c>
      <c r="B36" s="97" t="s">
        <v>154</v>
      </c>
      <c r="C36" s="98">
        <f t="shared" si="0"/>
        <v>0</v>
      </c>
      <c r="D36" s="98"/>
      <c r="E36" s="98"/>
    </row>
    <row r="37" ht="18" customHeight="1" spans="1:5">
      <c r="A37" s="97">
        <v>30299</v>
      </c>
      <c r="B37" s="97" t="s">
        <v>155</v>
      </c>
      <c r="C37" s="98">
        <f t="shared" si="0"/>
        <v>5.12</v>
      </c>
      <c r="D37" s="98"/>
      <c r="E37" s="98">
        <v>5.12</v>
      </c>
    </row>
    <row r="38" s="90" customFormat="1" ht="18" customHeight="1" spans="1:5">
      <c r="A38" s="99">
        <v>303</v>
      </c>
      <c r="B38" s="99" t="s">
        <v>101</v>
      </c>
      <c r="C38" s="100">
        <f t="shared" si="0"/>
        <v>2.86</v>
      </c>
      <c r="D38" s="100">
        <f>D39</f>
        <v>2.86</v>
      </c>
      <c r="E38" s="100"/>
    </row>
    <row r="39" ht="18" customHeight="1" spans="1:5">
      <c r="A39" s="97">
        <v>30304</v>
      </c>
      <c r="B39" s="97" t="s">
        <v>156</v>
      </c>
      <c r="C39" s="98">
        <f t="shared" si="0"/>
        <v>2.86</v>
      </c>
      <c r="D39" s="98">
        <v>2.86</v>
      </c>
      <c r="E39" s="98"/>
    </row>
    <row r="40" s="90" customFormat="1" ht="18" customHeight="1" spans="1:5">
      <c r="A40" s="99">
        <v>310</v>
      </c>
      <c r="B40" s="99" t="s">
        <v>103</v>
      </c>
      <c r="C40" s="100">
        <f t="shared" si="0"/>
        <v>18</v>
      </c>
      <c r="D40" s="100"/>
      <c r="E40" s="100">
        <v>18</v>
      </c>
    </row>
    <row r="41" ht="18" customHeight="1" spans="1:5">
      <c r="A41" s="97">
        <v>31013</v>
      </c>
      <c r="B41" s="97" t="s">
        <v>104</v>
      </c>
      <c r="C41" s="98">
        <f t="shared" si="0"/>
        <v>18</v>
      </c>
      <c r="D41" s="98"/>
      <c r="E41" s="98">
        <v>18</v>
      </c>
    </row>
  </sheetData>
  <sheetProtection formatCells="0" formatColumns="0" formatRows="0"/>
  <mergeCells count="1">
    <mergeCell ref="A3:B3"/>
  </mergeCells>
  <printOptions horizontalCentered="1" verticalCentered="1"/>
  <pageMargins left="0.75" right="0.75" top="1" bottom="1" header="0.5" footer="0.5"/>
  <pageSetup paperSize="9" scale="6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showZeros="0" workbookViewId="0">
      <selection activeCell="B14" sqref="B14"/>
    </sheetView>
  </sheetViews>
  <sheetFormatPr defaultColWidth="9" defaultRowHeight="15.6" outlineLevelCol="5"/>
  <cols>
    <col min="1" max="6" width="24.375" customWidth="1"/>
  </cols>
  <sheetData>
    <row r="1" ht="21.75" customHeight="1" spans="1:6">
      <c r="A1" s="65" t="s">
        <v>157</v>
      </c>
      <c r="B1" s="66"/>
      <c r="C1" s="66"/>
      <c r="D1" s="66"/>
      <c r="E1" s="66"/>
      <c r="F1" s="66"/>
    </row>
    <row r="2" ht="51" customHeight="1" spans="1:6">
      <c r="A2" s="67" t="s">
        <v>158</v>
      </c>
      <c r="B2" s="67"/>
      <c r="C2" s="67"/>
      <c r="D2" s="67"/>
      <c r="E2" s="67"/>
      <c r="F2" s="67"/>
    </row>
    <row r="3" ht="14.25" customHeight="1" spans="1:6">
      <c r="A3" s="66"/>
      <c r="B3" s="66"/>
      <c r="C3" s="66"/>
      <c r="D3" s="66"/>
      <c r="E3" s="66"/>
      <c r="F3" s="66"/>
    </row>
    <row r="4" ht="21.75" customHeight="1" spans="1:6">
      <c r="A4" s="68" t="s">
        <v>2</v>
      </c>
      <c r="B4" s="69"/>
      <c r="C4" s="69"/>
      <c r="D4" s="69"/>
      <c r="E4" s="69"/>
      <c r="F4" s="69"/>
    </row>
    <row r="5" ht="14.25" customHeight="1" spans="1:6">
      <c r="A5" s="70" t="s">
        <v>159</v>
      </c>
      <c r="B5" s="71" t="s">
        <v>160</v>
      </c>
      <c r="C5" s="72" t="s">
        <v>161</v>
      </c>
      <c r="D5" s="73" t="s">
        <v>162</v>
      </c>
      <c r="E5" s="74"/>
      <c r="F5" s="75"/>
    </row>
    <row r="6" ht="14.25" customHeight="1" spans="1:6">
      <c r="A6" s="70"/>
      <c r="B6" s="76"/>
      <c r="C6" s="77"/>
      <c r="D6" s="78"/>
      <c r="E6" s="79"/>
      <c r="F6" s="80"/>
    </row>
    <row r="7" ht="14.25" customHeight="1" spans="1:6">
      <c r="A7" s="70"/>
      <c r="B7" s="76"/>
      <c r="C7" s="77"/>
      <c r="D7" s="81"/>
      <c r="E7" s="82"/>
      <c r="F7" s="83"/>
    </row>
    <row r="8" ht="29.25" customHeight="1" spans="1:6">
      <c r="A8" s="70"/>
      <c r="B8" s="84"/>
      <c r="C8" s="85"/>
      <c r="D8" s="86" t="s">
        <v>85</v>
      </c>
      <c r="E8" s="86" t="s">
        <v>163</v>
      </c>
      <c r="F8" s="87" t="s">
        <v>164</v>
      </c>
    </row>
    <row r="9" s="45" customFormat="1" ht="18.75" customHeight="1" spans="1:6">
      <c r="A9" s="88">
        <f>B9+C9+D9</f>
        <v>21.35</v>
      </c>
      <c r="B9" s="89">
        <v>0</v>
      </c>
      <c r="C9" s="89">
        <v>0</v>
      </c>
      <c r="D9" s="89">
        <f>SUM(E9:F9)</f>
        <v>21.35</v>
      </c>
      <c r="E9" s="89">
        <v>3.35</v>
      </c>
      <c r="F9" s="89">
        <v>18</v>
      </c>
    </row>
  </sheetData>
  <sheetProtection formatCells="0" formatColumns="0" formatRows="0"/>
  <mergeCells count="4">
    <mergeCell ref="A5:A8"/>
    <mergeCell ref="B5:B8"/>
    <mergeCell ref="C5:C8"/>
    <mergeCell ref="D5:F7"/>
  </mergeCells>
  <printOptions horizontalCentered="1" verticalCentered="1"/>
  <pageMargins left="0.75" right="0.75" top="1" bottom="1" header="0.5" footer="0.5"/>
  <pageSetup paperSize="9" scale="6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showGridLines="0" showZeros="0" workbookViewId="0">
      <selection activeCell="E13" sqref="E13"/>
    </sheetView>
  </sheetViews>
  <sheetFormatPr defaultColWidth="9" defaultRowHeight="15.6" outlineLevelRow="5"/>
  <cols>
    <col min="1" max="9" width="13.125" customWidth="1"/>
  </cols>
  <sheetData>
    <row r="1" ht="21.75" customHeight="1" spans="1:9">
      <c r="A1" s="46" t="s">
        <v>165</v>
      </c>
      <c r="B1" s="47"/>
      <c r="C1" s="47"/>
      <c r="D1" s="47"/>
      <c r="E1" s="47"/>
      <c r="F1" s="47"/>
      <c r="G1" s="47"/>
      <c r="H1" s="47"/>
      <c r="I1" s="63"/>
    </row>
    <row r="2" ht="51" customHeight="1" spans="1:9">
      <c r="A2" s="48" t="s">
        <v>166</v>
      </c>
      <c r="B2" s="48"/>
      <c r="C2" s="48"/>
      <c r="D2" s="48"/>
      <c r="E2" s="48"/>
      <c r="F2" s="48"/>
      <c r="G2" s="48"/>
      <c r="H2" s="48"/>
      <c r="I2" s="48"/>
    </row>
    <row r="3" ht="21.75" customHeight="1" spans="1:9">
      <c r="A3" s="49" t="s">
        <v>2</v>
      </c>
      <c r="B3" s="49"/>
      <c r="C3" s="50"/>
      <c r="D3" s="50"/>
      <c r="E3" s="50"/>
      <c r="F3" s="50"/>
      <c r="G3" s="51"/>
      <c r="H3" s="50"/>
      <c r="I3" s="64" t="s">
        <v>3</v>
      </c>
    </row>
    <row r="4" ht="24.75" customHeight="1" spans="1:9">
      <c r="A4" s="52" t="s">
        <v>120</v>
      </c>
      <c r="B4" s="52"/>
      <c r="C4" s="53" t="s">
        <v>85</v>
      </c>
      <c r="D4" s="53" t="s">
        <v>78</v>
      </c>
      <c r="E4" s="53"/>
      <c r="F4" s="53"/>
      <c r="G4" s="53" t="s">
        <v>79</v>
      </c>
      <c r="H4" s="53"/>
      <c r="I4" s="53"/>
    </row>
    <row r="5" ht="21.75" customHeight="1" spans="1:9">
      <c r="A5" s="54" t="s">
        <v>75</v>
      </c>
      <c r="B5" s="54" t="s">
        <v>122</v>
      </c>
      <c r="C5" s="55"/>
      <c r="D5" s="56" t="s">
        <v>68</v>
      </c>
      <c r="E5" s="57" t="s">
        <v>83</v>
      </c>
      <c r="F5" s="57" t="s">
        <v>167</v>
      </c>
      <c r="G5" s="54" t="s">
        <v>68</v>
      </c>
      <c r="H5" s="56" t="s">
        <v>168</v>
      </c>
      <c r="I5" s="57" t="s">
        <v>169</v>
      </c>
    </row>
    <row r="6" s="45" customFormat="1" ht="42" customHeight="1" spans="1:9">
      <c r="A6" s="58"/>
      <c r="B6" s="59"/>
      <c r="C6" s="60"/>
      <c r="D6" s="61"/>
      <c r="E6" s="60"/>
      <c r="F6" s="62"/>
      <c r="G6" s="62"/>
      <c r="H6" s="62"/>
      <c r="I6" s="62"/>
    </row>
  </sheetData>
  <sheetProtection formatCells="0" formatColumns="0" formatRows="0"/>
  <mergeCells count="4">
    <mergeCell ref="A3:B3"/>
    <mergeCell ref="D4:F4"/>
    <mergeCell ref="G4:I4"/>
    <mergeCell ref="C4:C5"/>
  </mergeCells>
  <printOptions horizontalCentered="1" verticalCentered="1"/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收入预算总表</vt:lpstr>
      <vt:lpstr>支出预算总表</vt:lpstr>
      <vt:lpstr>财政预算拨款收支预算总表</vt:lpstr>
      <vt:lpstr>一般公共预算支出表</vt:lpstr>
      <vt:lpstr>一般公共预算基本支出表</vt:lpstr>
      <vt:lpstr>一般公共预算基本支出表经济分类</vt:lpstr>
      <vt:lpstr>三公经费表</vt:lpstr>
      <vt:lpstr>政府性基金支出预算表</vt:lpstr>
      <vt:lpstr>项目支出预算表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sgy</dc:creator>
  <cp:lastModifiedBy>Administrator</cp:lastModifiedBy>
  <cp:revision>1</cp:revision>
  <dcterms:created xsi:type="dcterms:W3CDTF">2016-12-22T02:49:00Z</dcterms:created>
  <cp:lastPrinted>2016-12-22T03:33:00Z</cp:lastPrinted>
  <dcterms:modified xsi:type="dcterms:W3CDTF">2022-09-01T06:23:16Z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8211130</vt:i4>
  </property>
  <property fmtid="{D5CDD505-2E9C-101B-9397-08002B2CF9AE}" pid="4" name="ICV">
    <vt:lpwstr>E73D58064932489794243EA1A35FEA62</vt:lpwstr>
  </property>
</Properties>
</file>