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<sst xmlns="http://schemas.openxmlformats.org/spreadsheetml/2006/main" count="68" uniqueCount="52">
  <si>
    <t>2023年3季度原始凭证登记表</t>
  </si>
  <si>
    <t>单位名称（盖章）：</t>
  </si>
  <si>
    <t>两仙山村</t>
  </si>
  <si>
    <t>制表时间：</t>
  </si>
  <si>
    <t>金额单位：元</t>
  </si>
  <si>
    <t>日期</t>
  </si>
  <si>
    <t>凭证
号码</t>
  </si>
  <si>
    <t>摘要</t>
  </si>
  <si>
    <t>资金来源及用途</t>
  </si>
  <si>
    <t>银行存款</t>
  </si>
  <si>
    <t>现金</t>
  </si>
  <si>
    <t>备注</t>
  </si>
  <si>
    <t>收（+）</t>
  </si>
  <si>
    <t>支（-）</t>
  </si>
  <si>
    <t>余额</t>
  </si>
  <si>
    <t>上期期末余额</t>
  </si>
  <si>
    <t>2023.7.19</t>
  </si>
  <si>
    <t>2023年6月光伏电费</t>
  </si>
  <si>
    <t>光伏发电</t>
  </si>
  <si>
    <t>2023.7.25</t>
  </si>
  <si>
    <t>2023年6月光伏国补资金</t>
  </si>
  <si>
    <t>2023.8.11</t>
  </si>
  <si>
    <t>第四次经济普查“两员”劳动报酬</t>
  </si>
  <si>
    <t>政府拨款</t>
  </si>
  <si>
    <t>2023.8.23</t>
  </si>
  <si>
    <t>2023年7月光伏电费</t>
  </si>
  <si>
    <t>2023年7月光伏国补资金</t>
  </si>
  <si>
    <t>2023.9.13</t>
  </si>
  <si>
    <t>2021年大中型水库移民后期扶持项目剩余资金</t>
  </si>
  <si>
    <t>2023.7.20</t>
  </si>
  <si>
    <t>2022年聘用干部工资</t>
  </si>
  <si>
    <t>其他支出</t>
  </si>
  <si>
    <t>两仙山村五保集中居住点围墙、地坪及排水沟项目款</t>
  </si>
  <si>
    <t>2023.8.25</t>
  </si>
  <si>
    <t>2023年5-8月公益性岗位工资</t>
  </si>
  <si>
    <t>二十五组堰塘清淤硬化项目尾款（往来）</t>
  </si>
  <si>
    <t>2023.9.4</t>
  </si>
  <si>
    <t>提取备用金</t>
  </si>
  <si>
    <t>办公室网线费</t>
  </si>
  <si>
    <t>管理费用</t>
  </si>
  <si>
    <t>办公室电费</t>
  </si>
  <si>
    <t>2023.9.7</t>
  </si>
  <si>
    <t>2018年问题厕所整改项目款</t>
  </si>
  <si>
    <t>其它支出</t>
  </si>
  <si>
    <t>2023.9.20</t>
  </si>
  <si>
    <t>大沙沟水库堤坝整修项目尾款</t>
  </si>
  <si>
    <t>2023.9.21</t>
  </si>
  <si>
    <t>打印复印材料费</t>
  </si>
  <si>
    <t>本期累计</t>
  </si>
  <si>
    <t>村负责人：</t>
  </si>
  <si>
    <t>村会计：</t>
  </si>
  <si>
    <t>接收人：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</si>
</sst>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#,##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43" fontId="0" fillId="0" borderId="0" xfId="0" applyNumberFormat="1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 shrinkToFit="1"/>
    </xf>
    <xf numFmtId="43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0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0" fillId="0" borderId="1" xfId="0" applyNumberFormat="1" applyBorder="1">
      <alignment vertical="center"/>
    </xf>
    <xf numFmtId="0" fontId="0" fillId="0" borderId="1" xfId="0" applyFont="1" applyFill="1" applyBorder="1" applyAlignment="1">
      <alignment vertical="center"/>
    </xf>
    <xf numFmtId="43" fontId="0" fillId="0" borderId="1" xfId="0" applyNumberFormat="1" applyFont="1" applyFill="1" applyBorder="1" applyAlignment="1">
      <alignment vertical="center" shrinkToFit="1"/>
    </xf>
    <xf numFmtId="43" fontId="2" fillId="0" borderId="1" xfId="0" applyNumberFormat="1" applyFont="1" applyFill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176" fontId="2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vertical="center"/>
    </xf>
    <xf numFmtId="43" fontId="2" fillId="2" borderId="1" xfId="0" applyNumberFormat="1" applyFont="1" applyFill="1" applyBorder="1" applyAlignment="1">
      <alignment vertical="center" shrinkToFit="1"/>
    </xf>
    <xf numFmtId="43" fontId="2" fillId="0" borderId="1" xfId="0" applyNumberFormat="1" applyFont="1" applyFill="1" applyBorder="1" applyAlignment="1">
      <alignment vertical="center" wrapText="1" shrinkToFit="1"/>
    </xf>
    <xf numFmtId="0" fontId="2" fillId="0" borderId="1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 wrapText="1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43" fontId="4" fillId="2" borderId="1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E18" sqref="E18"/>
    </sheetView>
  </sheetViews>
  <sheetFormatPr defaultColWidth="8.89166666666667" defaultRowHeight="13.5"/>
  <cols>
    <col min="1" max="1" width="16"/>
    <col min="2" max="2" width="3.89166666666667" customWidth="1"/>
    <col min="3" max="3" width="24.6666666666667" customWidth="1"/>
    <col min="4" max="11" width="11.6666666666667" customWidth="1"/>
  </cols>
  <sheetData>
    <row r="1" ht="20.25" spans="2:11">
      <c r="B1" s="1"/>
      <c r="C1" s="2"/>
      <c r="D1" s="3" t="s">
        <v>0</v>
      </c>
      <c r="E1" s="4"/>
      <c r="G1" s="4"/>
      <c r="H1" s="4"/>
      <c r="I1" s="4"/>
      <c r="J1" s="4"/>
      <c r="K1" s="1"/>
    </row>
    <row r="2" spans="2:11">
      <c r="B2" s="1"/>
      <c r="C2" s="2"/>
      <c r="D2" s="2"/>
      <c r="E2" s="5"/>
      <c r="F2" s="5"/>
      <c r="G2" s="4"/>
      <c r="H2" s="4"/>
      <c r="I2" s="4"/>
      <c r="J2" s="4"/>
      <c r="K2" s="1"/>
    </row>
    <row r="3" spans="1:11">
      <c r="A3" t="s">
        <v>1</v>
      </c>
      <c r="B3" s="1"/>
      <c r="C3" s="2" t="s">
        <v>2</v>
      </c>
      <c r="D3" s="2"/>
      <c r="E3" s="4"/>
      <c r="F3" s="4"/>
      <c r="G3" s="6" t="s">
        <v>3</v>
      </c>
      <c r="H3" s="7">
        <v>45199</v>
      </c>
      <c r="I3" s="4"/>
      <c r="J3" s="4"/>
      <c r="K3" s="28" t="s">
        <v>4</v>
      </c>
    </row>
    <row r="4" spans="1:11">
      <c r="A4" s="8" t="s">
        <v>5</v>
      </c>
      <c r="B4" s="9" t="s">
        <v>6</v>
      </c>
      <c r="C4" s="10" t="s">
        <v>7</v>
      </c>
      <c r="D4" s="11" t="s">
        <v>8</v>
      </c>
      <c r="E4" s="12" t="s">
        <v>9</v>
      </c>
      <c r="F4" s="12"/>
      <c r="G4" s="12"/>
      <c r="H4" s="12" t="s">
        <v>10</v>
      </c>
      <c r="I4" s="12"/>
      <c r="J4" s="12"/>
      <c r="K4" s="29" t="s">
        <v>11</v>
      </c>
    </row>
    <row r="5" spans="1:11">
      <c r="A5" s="8"/>
      <c r="B5" s="13"/>
      <c r="C5" s="10"/>
      <c r="D5" s="11"/>
      <c r="E5" s="12" t="s">
        <v>12</v>
      </c>
      <c r="F5" s="12" t="s">
        <v>13</v>
      </c>
      <c r="G5" s="12" t="s">
        <v>14</v>
      </c>
      <c r="H5" s="12" t="s">
        <v>12</v>
      </c>
      <c r="I5" s="12" t="s">
        <v>13</v>
      </c>
      <c r="J5" s="12" t="s">
        <v>14</v>
      </c>
      <c r="K5" s="29"/>
    </row>
    <row r="6" spans="1:11">
      <c r="A6" s="14"/>
      <c r="B6" s="15">
        <f t="shared" ref="B6:B67" si="0">ROW()-6</f>
        <v>0</v>
      </c>
      <c r="C6" s="16" t="s">
        <v>15</v>
      </c>
      <c r="D6" s="16"/>
      <c r="E6" s="17"/>
      <c r="F6" s="17"/>
      <c r="G6" s="18">
        <v>418127.61</v>
      </c>
      <c r="H6" s="17"/>
      <c r="I6" s="17"/>
      <c r="J6" s="17">
        <v>40110.03</v>
      </c>
      <c r="K6" s="30"/>
    </row>
    <row r="7" spans="1:11">
      <c r="A7" s="19" t="s">
        <v>16</v>
      </c>
      <c r="B7" s="20">
        <f t="shared" si="0"/>
        <v>1</v>
      </c>
      <c r="C7" s="17" t="s">
        <v>17</v>
      </c>
      <c r="D7" s="17" t="s">
        <v>18</v>
      </c>
      <c r="E7" s="17">
        <v>2074.67</v>
      </c>
      <c r="F7" s="17"/>
      <c r="G7" s="21">
        <f t="shared" ref="G7:G66" si="1">G6+E7-F7</f>
        <v>420202.28</v>
      </c>
      <c r="H7" s="17"/>
      <c r="I7" s="17"/>
      <c r="J7" s="21">
        <f t="shared" ref="J7:J66" si="2">J6+H7-I7</f>
        <v>40110.03</v>
      </c>
      <c r="K7" s="30"/>
    </row>
    <row r="8" spans="1:11">
      <c r="A8" s="19" t="s">
        <v>19</v>
      </c>
      <c r="B8" s="20">
        <f t="shared" si="0"/>
        <v>2</v>
      </c>
      <c r="C8" s="17" t="s">
        <v>20</v>
      </c>
      <c r="D8" s="17" t="s">
        <v>18</v>
      </c>
      <c r="E8" s="17">
        <v>2811.61</v>
      </c>
      <c r="F8" s="17"/>
      <c r="G8" s="21">
        <f t="shared" si="1"/>
        <v>423013.89</v>
      </c>
      <c r="H8" s="17"/>
      <c r="I8" s="17"/>
      <c r="J8" s="21">
        <f t="shared" si="2"/>
        <v>40110.03</v>
      </c>
      <c r="K8" s="30"/>
    </row>
    <row r="9" ht="29" customHeight="1" spans="1:11">
      <c r="A9" s="19" t="s">
        <v>21</v>
      </c>
      <c r="B9" s="20">
        <f t="shared" si="0"/>
        <v>3</v>
      </c>
      <c r="C9" s="22" t="s">
        <v>22</v>
      </c>
      <c r="D9" s="17" t="s">
        <v>23</v>
      </c>
      <c r="E9" s="17">
        <v>1000</v>
      </c>
      <c r="F9" s="17"/>
      <c r="G9" s="21">
        <f t="shared" si="1"/>
        <v>424013.89</v>
      </c>
      <c r="H9" s="17"/>
      <c r="I9" s="17"/>
      <c r="J9" s="21">
        <f t="shared" si="2"/>
        <v>40110.03</v>
      </c>
      <c r="K9" s="30"/>
    </row>
    <row r="10" spans="1:11">
      <c r="A10" s="19" t="s">
        <v>24</v>
      </c>
      <c r="B10" s="20">
        <f t="shared" si="0"/>
        <v>4</v>
      </c>
      <c r="C10" s="17" t="s">
        <v>25</v>
      </c>
      <c r="D10" s="17" t="s">
        <v>18</v>
      </c>
      <c r="E10" s="17">
        <v>2547.36</v>
      </c>
      <c r="F10" s="17"/>
      <c r="G10" s="21">
        <f t="shared" si="1"/>
        <v>426561.25</v>
      </c>
      <c r="H10" s="17"/>
      <c r="I10" s="17"/>
      <c r="J10" s="21">
        <f t="shared" si="2"/>
        <v>40110.03</v>
      </c>
      <c r="K10" s="30"/>
    </row>
    <row r="11" spans="1:11">
      <c r="A11" s="19" t="s">
        <v>24</v>
      </c>
      <c r="B11" s="20">
        <f t="shared" si="0"/>
        <v>5</v>
      </c>
      <c r="C11" s="17" t="s">
        <v>26</v>
      </c>
      <c r="D11" s="17" t="s">
        <v>18</v>
      </c>
      <c r="E11" s="17">
        <v>3452.2</v>
      </c>
      <c r="F11" s="17"/>
      <c r="G11" s="21">
        <f t="shared" si="1"/>
        <v>430013.45</v>
      </c>
      <c r="H11" s="17"/>
      <c r="I11" s="17"/>
      <c r="J11" s="21">
        <f t="shared" si="2"/>
        <v>40110.03</v>
      </c>
      <c r="K11" s="30"/>
    </row>
    <row r="12" ht="30" customHeight="1" spans="1:11">
      <c r="A12" s="19" t="s">
        <v>27</v>
      </c>
      <c r="B12" s="20">
        <f t="shared" si="0"/>
        <v>6</v>
      </c>
      <c r="C12" s="22" t="s">
        <v>28</v>
      </c>
      <c r="D12" s="17" t="s">
        <v>23</v>
      </c>
      <c r="E12" s="17">
        <v>42010</v>
      </c>
      <c r="F12" s="17"/>
      <c r="G12" s="21">
        <f t="shared" si="1"/>
        <v>472023.45</v>
      </c>
      <c r="H12" s="17"/>
      <c r="I12" s="17"/>
      <c r="J12" s="21">
        <f t="shared" si="2"/>
        <v>40110.03</v>
      </c>
      <c r="K12" s="30"/>
    </row>
    <row r="13" spans="1:11">
      <c r="A13" s="19" t="s">
        <v>29</v>
      </c>
      <c r="B13" s="20">
        <f t="shared" si="0"/>
        <v>7</v>
      </c>
      <c r="C13" s="23" t="s">
        <v>30</v>
      </c>
      <c r="D13" s="17" t="s">
        <v>31</v>
      </c>
      <c r="E13" s="18"/>
      <c r="F13" s="17">
        <v>27400</v>
      </c>
      <c r="G13" s="21">
        <f t="shared" si="1"/>
        <v>444623.45</v>
      </c>
      <c r="H13" s="17"/>
      <c r="I13" s="17"/>
      <c r="J13" s="21">
        <f t="shared" si="2"/>
        <v>40110.03</v>
      </c>
      <c r="K13" s="30"/>
    </row>
    <row r="14" ht="26" customHeight="1" spans="1:11">
      <c r="A14" s="19" t="s">
        <v>29</v>
      </c>
      <c r="B14" s="20">
        <f t="shared" si="0"/>
        <v>8</v>
      </c>
      <c r="C14" s="24" t="s">
        <v>32</v>
      </c>
      <c r="D14" s="17" t="s">
        <v>31</v>
      </c>
      <c r="E14" s="18"/>
      <c r="F14" s="17">
        <v>56181.97</v>
      </c>
      <c r="G14" s="21">
        <f t="shared" si="1"/>
        <v>388441.48</v>
      </c>
      <c r="H14" s="17"/>
      <c r="I14" s="17"/>
      <c r="J14" s="21">
        <f t="shared" si="2"/>
        <v>40110.03</v>
      </c>
      <c r="K14" s="30"/>
    </row>
    <row r="15" spans="1:11">
      <c r="A15" s="19" t="s">
        <v>33</v>
      </c>
      <c r="B15" s="20">
        <f t="shared" si="0"/>
        <v>9</v>
      </c>
      <c r="C15" s="23" t="s">
        <v>34</v>
      </c>
      <c r="D15" s="17" t="s">
        <v>31</v>
      </c>
      <c r="E15" s="18"/>
      <c r="F15" s="17">
        <v>8000</v>
      </c>
      <c r="G15" s="21">
        <f t="shared" si="1"/>
        <v>380441.48</v>
      </c>
      <c r="H15" s="17"/>
      <c r="I15" s="17"/>
      <c r="J15" s="21">
        <f t="shared" si="2"/>
        <v>40110.03</v>
      </c>
      <c r="K15" s="30"/>
    </row>
    <row r="16" ht="24" customHeight="1" spans="1:11">
      <c r="A16" s="19" t="s">
        <v>33</v>
      </c>
      <c r="B16" s="20">
        <f t="shared" si="0"/>
        <v>10</v>
      </c>
      <c r="C16" s="22" t="s">
        <v>35</v>
      </c>
      <c r="D16" s="17" t="s">
        <v>31</v>
      </c>
      <c r="E16" s="18"/>
      <c r="F16" s="17">
        <v>3593.08</v>
      </c>
      <c r="G16" s="21">
        <f t="shared" si="1"/>
        <v>376848.4</v>
      </c>
      <c r="H16" s="17"/>
      <c r="I16" s="17"/>
      <c r="J16" s="21">
        <f t="shared" si="2"/>
        <v>40110.03</v>
      </c>
      <c r="K16" s="30"/>
    </row>
    <row r="17" spans="1:11">
      <c r="A17" s="19" t="s">
        <v>36</v>
      </c>
      <c r="B17" s="20">
        <f t="shared" si="0"/>
        <v>11</v>
      </c>
      <c r="C17" s="23" t="s">
        <v>37</v>
      </c>
      <c r="D17" s="17"/>
      <c r="E17" s="18"/>
      <c r="F17" s="17">
        <v>1623.73</v>
      </c>
      <c r="G17" s="21">
        <f t="shared" si="1"/>
        <v>375224.67</v>
      </c>
      <c r="H17" s="17">
        <v>1623.73</v>
      </c>
      <c r="I17" s="17"/>
      <c r="J17" s="21">
        <f t="shared" si="2"/>
        <v>41733.76</v>
      </c>
      <c r="K17" s="30"/>
    </row>
    <row r="18" spans="1:11">
      <c r="A18" s="19"/>
      <c r="B18" s="20">
        <f t="shared" si="0"/>
        <v>12</v>
      </c>
      <c r="C18" s="23" t="s">
        <v>38</v>
      </c>
      <c r="D18" s="17" t="s">
        <v>39</v>
      </c>
      <c r="E18" s="18"/>
      <c r="F18" s="17"/>
      <c r="G18" s="21">
        <f t="shared" si="1"/>
        <v>375224.67</v>
      </c>
      <c r="H18" s="17"/>
      <c r="I18" s="17">
        <v>610</v>
      </c>
      <c r="J18" s="21">
        <f t="shared" si="2"/>
        <v>41123.76</v>
      </c>
      <c r="K18" s="30"/>
    </row>
    <row r="19" spans="1:11">
      <c r="A19" s="19"/>
      <c r="B19" s="20">
        <f t="shared" si="0"/>
        <v>13</v>
      </c>
      <c r="C19" s="23" t="s">
        <v>40</v>
      </c>
      <c r="D19" s="17" t="s">
        <v>39</v>
      </c>
      <c r="E19" s="18"/>
      <c r="F19" s="17"/>
      <c r="G19" s="21">
        <f t="shared" si="1"/>
        <v>375224.67</v>
      </c>
      <c r="H19" s="17"/>
      <c r="I19" s="17">
        <v>1013.73</v>
      </c>
      <c r="J19" s="21">
        <f t="shared" si="2"/>
        <v>40110.03</v>
      </c>
      <c r="K19" s="30"/>
    </row>
    <row r="20" spans="1:11">
      <c r="A20" s="19" t="s">
        <v>41</v>
      </c>
      <c r="B20" s="20">
        <f t="shared" si="0"/>
        <v>14</v>
      </c>
      <c r="C20" s="23" t="s">
        <v>42</v>
      </c>
      <c r="D20" s="17" t="s">
        <v>43</v>
      </c>
      <c r="E20" s="18"/>
      <c r="F20" s="17">
        <v>70579.78</v>
      </c>
      <c r="G20" s="21">
        <f t="shared" si="1"/>
        <v>304644.89</v>
      </c>
      <c r="H20" s="17"/>
      <c r="I20" s="17"/>
      <c r="J20" s="21">
        <f t="shared" si="2"/>
        <v>40110.03</v>
      </c>
      <c r="K20" s="30"/>
    </row>
    <row r="21" spans="1:11">
      <c r="A21" s="19" t="s">
        <v>44</v>
      </c>
      <c r="B21" s="20">
        <f t="shared" si="0"/>
        <v>15</v>
      </c>
      <c r="C21" s="23" t="s">
        <v>45</v>
      </c>
      <c r="D21" s="17" t="s">
        <v>43</v>
      </c>
      <c r="E21" s="18"/>
      <c r="F21" s="17">
        <v>42010</v>
      </c>
      <c r="G21" s="21">
        <f t="shared" si="1"/>
        <v>262634.89</v>
      </c>
      <c r="H21" s="17"/>
      <c r="I21" s="17"/>
      <c r="J21" s="21">
        <f t="shared" si="2"/>
        <v>40110.03</v>
      </c>
      <c r="K21" s="30"/>
    </row>
    <row r="22" spans="1:11">
      <c r="A22" s="19" t="s">
        <v>46</v>
      </c>
      <c r="B22" s="20">
        <f t="shared" si="0"/>
        <v>16</v>
      </c>
      <c r="C22" s="17" t="s">
        <v>47</v>
      </c>
      <c r="D22" s="17" t="s">
        <v>43</v>
      </c>
      <c r="E22" s="18"/>
      <c r="F22" s="17">
        <v>1722.1</v>
      </c>
      <c r="G22" s="21">
        <f t="shared" si="1"/>
        <v>260912.79</v>
      </c>
      <c r="H22" s="17"/>
      <c r="I22" s="17"/>
      <c r="J22" s="21">
        <f t="shared" si="2"/>
        <v>40110.03</v>
      </c>
      <c r="K22" s="30"/>
    </row>
    <row r="23" spans="1:11">
      <c r="A23" s="19"/>
      <c r="B23" s="20">
        <f t="shared" si="0"/>
        <v>17</v>
      </c>
      <c r="C23" s="17"/>
      <c r="D23" s="17"/>
      <c r="E23" s="18"/>
      <c r="F23" s="17"/>
      <c r="G23" s="21">
        <f t="shared" si="1"/>
        <v>260912.79</v>
      </c>
      <c r="H23" s="17"/>
      <c r="I23" s="17"/>
      <c r="J23" s="21">
        <f t="shared" si="2"/>
        <v>40110.03</v>
      </c>
      <c r="K23" s="30"/>
    </row>
    <row r="24" spans="1:11">
      <c r="A24" s="19"/>
      <c r="B24" s="20">
        <f t="shared" si="0"/>
        <v>18</v>
      </c>
      <c r="C24" s="17"/>
      <c r="D24" s="17"/>
      <c r="E24" s="17"/>
      <c r="F24" s="17"/>
      <c r="G24" s="21">
        <f t="shared" si="1"/>
        <v>260912.79</v>
      </c>
      <c r="H24" s="17"/>
      <c r="I24" s="17"/>
      <c r="J24" s="21">
        <f t="shared" si="2"/>
        <v>40110.03</v>
      </c>
      <c r="K24" s="30"/>
    </row>
    <row r="25" spans="1:11">
      <c r="A25" s="19"/>
      <c r="B25" s="20">
        <f t="shared" si="0"/>
        <v>19</v>
      </c>
      <c r="C25" s="17"/>
      <c r="D25" s="17"/>
      <c r="E25" s="17"/>
      <c r="F25" s="17"/>
      <c r="G25" s="21">
        <f t="shared" si="1"/>
        <v>260912.79</v>
      </c>
      <c r="H25" s="17"/>
      <c r="I25" s="17"/>
      <c r="J25" s="21">
        <f t="shared" si="2"/>
        <v>40110.03</v>
      </c>
      <c r="K25" s="30"/>
    </row>
    <row r="26" spans="1:11">
      <c r="A26" s="19"/>
      <c r="B26" s="20">
        <f t="shared" si="0"/>
        <v>20</v>
      </c>
      <c r="C26" s="25" t="s">
        <v>48</v>
      </c>
      <c r="D26" s="26"/>
      <c r="E26" s="27">
        <f>SUM(E7:E25)</f>
        <v>53895.84</v>
      </c>
      <c r="F26" s="27">
        <f>SUM(F7:F25)</f>
        <v>211110.66</v>
      </c>
      <c r="G26" s="27">
        <f>SUM(G6,E26)-F26</f>
        <v>260912.79</v>
      </c>
      <c r="H26" s="27">
        <f>SUM(H7:H25)</f>
        <v>1623.73</v>
      </c>
      <c r="I26" s="27">
        <f>SUM(I7:I25)</f>
        <v>1623.73</v>
      </c>
      <c r="J26" s="27">
        <f>SUM(J6,H26)-I26</f>
        <v>40110.03</v>
      </c>
      <c r="K26" s="30"/>
    </row>
    <row r="28" spans="1:10">
      <c r="A28" t="s">
        <v>49</v>
      </c>
      <c r="E28" t="s">
        <v>50</v>
      </c>
      <c r="J28" t="s">
        <v>51</v>
      </c>
    </row>
  </sheetData>
  <mergeCells count="8">
    <mergeCell ref="E4:G4"/>
    <mergeCell ref="H4:J4"/>
    <mergeCell ref="C26:D26"/>
    <mergeCell ref="A4:A5"/>
    <mergeCell ref="B4:B5"/>
    <mergeCell ref="C4:C5"/>
    <mergeCell ref="D4:D5"/>
    <mergeCell ref="K4:K5"/>
  </mergeCells>
  <printOptions horizontalCentered="1"/>
  <pageMargins left="0.472222222222222" right="0.472222222222222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Administrator</cp:lastModifiedBy>
  <dcterms:created xsi:type="dcterms:W3CDTF">2021-06-28T15:37:00Z</dcterms:created>
  <dcterms:modified xsi:type="dcterms:W3CDTF">2023-10-07T02:17:25Z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1C0497D2691649A6977438FEC5186E51</vt:lpwstr>
  </property>
  <property fmtid="{D5CDD505-2E9C-101B-9397-08002B2CF9AE}" pid="3" name="KSOProductBuildVer">
    <vt:lpwstr>2052-12.1.0.15374</vt:lpwstr>
  </property>
</Properties>
</file>