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居委会" sheetId="10" r:id="rId1"/>
  </sheets>
  <definedNames>
    <definedName name="_xlnm.Print_Titles" localSheetId="0">居委会!$1:$5</definedName>
  </definedNames>
  <calcPr calcId="144525"/>
</workbook>
</file>

<file path=xl/sharedStrings.xml><?xml version="1.0" encoding="utf-8"?>
<sst xmlns="http://schemas.openxmlformats.org/spreadsheetml/2006/main" count="310" uniqueCount="113">
  <si>
    <t>白云社区财务公式</t>
  </si>
  <si>
    <t>（3月份）</t>
  </si>
  <si>
    <t>单位：南郊白云社区股份合作社</t>
  </si>
  <si>
    <t>填制时间：2023年3月31日</t>
  </si>
  <si>
    <t>时间</t>
  </si>
  <si>
    <t>摘要</t>
  </si>
  <si>
    <t>凭证类别收或付</t>
  </si>
  <si>
    <t>金额</t>
  </si>
  <si>
    <t>备注</t>
  </si>
  <si>
    <t>月</t>
  </si>
  <si>
    <t>日</t>
  </si>
  <si>
    <t>合计</t>
  </si>
  <si>
    <t>小计</t>
  </si>
  <si>
    <t>南郊街道办事处拨板材厂2021年11月22年11月分成款</t>
  </si>
  <si>
    <t>收</t>
  </si>
  <si>
    <t>经营收入</t>
  </si>
  <si>
    <t>张*交2023年4月1日至2024年3月31日房屋租赁金</t>
  </si>
  <si>
    <t>何*交2022年1月至2022年12月房屋租赁金</t>
  </si>
  <si>
    <t>中国移动通信集团湖北有限公司随州分公司交房租款</t>
  </si>
  <si>
    <t>随州市城投拨贺**白云大道项目房屋征收款</t>
  </si>
  <si>
    <t>应付款</t>
  </si>
  <si>
    <t>黄**交电力电线塔基占地款</t>
  </si>
  <si>
    <t>王*交车辆撞毁G240路段防护栏维修费</t>
  </si>
  <si>
    <t>刘**等17人交2023年1月份五险个人部分</t>
  </si>
  <si>
    <t>应付福利费</t>
  </si>
  <si>
    <t>刘**等17人交2023年2月份五险个人部分</t>
  </si>
  <si>
    <t>刘**等17人交2023年3月份五险个人部分</t>
  </si>
  <si>
    <t>随州市市场监督管理局拨帮扶款</t>
  </si>
  <si>
    <t>补助收入</t>
  </si>
  <si>
    <t>南郊财经所拨红十字会“博爱家园”项目资金</t>
  </si>
  <si>
    <t>南郊街道办事处拨“红色驿站”示范点奖补资金</t>
  </si>
  <si>
    <t>南郊街道办事处拨离任主职干部生活补贴</t>
  </si>
  <si>
    <t>南郊街道办事处拨2021年度“红色物业”示范小区经费</t>
  </si>
  <si>
    <t>南郊街道办事处拨爱心基金款</t>
  </si>
  <si>
    <t>南郊街道办事处拨2023年1月社区工作者报酬</t>
  </si>
  <si>
    <t>南郊街道办事处拨2022年城市社区居家养老政府购买服务费</t>
  </si>
  <si>
    <t>南郊街道办事处拨中央和省级农业抗旱救灾资金</t>
  </si>
  <si>
    <t>南郊街道办事处拨2022年国有企业退休人员社会化管理服务经费</t>
  </si>
  <si>
    <t>南郊街道办事处拨2022年春节困难党员慰问金</t>
  </si>
  <si>
    <t>南郊街道办事处拨2022年社区财政收入贡献分成款</t>
  </si>
  <si>
    <t>南郊街道办事处拨2022年国有企业退休人员社会化管理增补经费</t>
  </si>
  <si>
    <t>南郊会计服务中心拨2021年12月26日至2022年12月26日定期存款利息</t>
  </si>
  <si>
    <t>其他收入</t>
  </si>
  <si>
    <t>南郊会计服务中心拨2022年1月1日至2022年12月31日活期利息</t>
  </si>
  <si>
    <t>徐美环境服务有限公司交社区垫电费</t>
  </si>
  <si>
    <t>付2022年度省级生态公益林管护工资</t>
  </si>
  <si>
    <t>付</t>
  </si>
  <si>
    <t>经营支出</t>
  </si>
  <si>
    <t>付诉讼代理费</t>
  </si>
  <si>
    <t>管理费用</t>
  </si>
  <si>
    <t>付2022年度返聘人员工资</t>
  </si>
  <si>
    <t>付2022年社区工作人员工资</t>
  </si>
  <si>
    <t>付2023年社区工作人员工资</t>
  </si>
  <si>
    <t>付专职社区工作者年终绩效报酬</t>
  </si>
  <si>
    <t>付一组撞毁G240路段防护栏维修费</t>
  </si>
  <si>
    <t>付李**白云大道项目附属物款</t>
  </si>
  <si>
    <t>付张**白云大道项目附属物款</t>
  </si>
  <si>
    <t>付王**白云大道项目附属物款</t>
  </si>
  <si>
    <t>付贺**白云大道项目房屋征收补偿款</t>
  </si>
  <si>
    <t>付2023年1月份养老、失业、工伤保险</t>
  </si>
  <si>
    <t>付2023年1月份医疗保险</t>
  </si>
  <si>
    <t>付2023年2月份养老、失业、工伤保险</t>
  </si>
  <si>
    <t>付2023年2月份医疗保险</t>
  </si>
  <si>
    <t>付2023年3月份养老、失业、工伤保险</t>
  </si>
  <si>
    <t>付2023年3月份医疗保险</t>
  </si>
  <si>
    <t>拨一组2022年度股金分红款</t>
  </si>
  <si>
    <t>拨二组2023年度股金分红款</t>
  </si>
  <si>
    <t>拨三组2024年度股金分红款</t>
  </si>
  <si>
    <t>拨四组2025年度股金分红款</t>
  </si>
  <si>
    <t>拨五组2026年度股金分红款</t>
  </si>
  <si>
    <t>拨六组2027年度股金分红款</t>
  </si>
  <si>
    <t>付2022年度城市社区居家养老政府购买服务费</t>
  </si>
  <si>
    <t>付居民爱心救助资金</t>
  </si>
  <si>
    <t>购买《习近平谈治国理政》第四卷32册</t>
  </si>
  <si>
    <t>购买《习近平书信选集》等书籍</t>
  </si>
  <si>
    <t>付2023年度《中国红十字会报》、《博爱》征订费</t>
  </si>
  <si>
    <t>付2022年度民主理财误工费</t>
  </si>
  <si>
    <t>付社区巡防车维修费</t>
  </si>
  <si>
    <t>社区购买办公用品</t>
  </si>
  <si>
    <t>社区购买复印纸及笔芯</t>
  </si>
  <si>
    <t>付打印机硒鼓、碳粉开支</t>
  </si>
  <si>
    <t>付疫情防控购买防寒大衣开支</t>
  </si>
  <si>
    <t>付疫情防控封堵路段费用</t>
  </si>
  <si>
    <t>付疫情防控、核酸检测开支</t>
  </si>
  <si>
    <t>购买防疫物资</t>
  </si>
  <si>
    <t>付疫情防控封堵自然湾费用</t>
  </si>
  <si>
    <t>付吴**2022年1月、2月公益性岗位费用</t>
  </si>
  <si>
    <t>付2022年度离任村主职干部生活补贴</t>
  </si>
  <si>
    <t>付社区困难家庭治安保险费</t>
  </si>
  <si>
    <t>付李**2022年度退休老干部慰问</t>
  </si>
  <si>
    <t>付刘**2022年度退休老干部慰问</t>
  </si>
  <si>
    <t>付2022年度退休老干部慰问（33人）</t>
  </si>
  <si>
    <t>付魏**2022年度退休费</t>
  </si>
  <si>
    <t>付刘**2022年度退休费</t>
  </si>
  <si>
    <t>付2022年度五保慰问费</t>
  </si>
  <si>
    <t>付2022年度军属慰问费</t>
  </si>
  <si>
    <t>付2022年困境妇女慰问开支</t>
  </si>
  <si>
    <t>付春节困难党员慰问金</t>
  </si>
  <si>
    <t>付悼念六组吴**逝世开支</t>
  </si>
  <si>
    <t>付悼念一组李**逝世开支</t>
  </si>
  <si>
    <t>付悼念五组钦**逝世开支</t>
  </si>
  <si>
    <t>付悼念五组吴**逝世开支</t>
  </si>
  <si>
    <t>社区购买环境整治工具款2据</t>
  </si>
  <si>
    <t>付铲除牛皮癣材料及人工费</t>
  </si>
  <si>
    <t>付2022年度环境卫生整治款</t>
  </si>
  <si>
    <t>付社区固定电话费</t>
  </si>
  <si>
    <t>公积公益金</t>
  </si>
  <si>
    <t>付社区办公用电费</t>
  </si>
  <si>
    <t>付社区用电费</t>
  </si>
  <si>
    <t>付建设临时便民服务点费用</t>
  </si>
  <si>
    <t>付社区搬运桌椅运费</t>
  </si>
  <si>
    <t>其他支出</t>
  </si>
  <si>
    <t>付队务工款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</si>
</sst>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0"/>
  <sheetViews>
    <sheetView tabSelected="1" workbookViewId="0">
      <selection activeCell="N55" sqref="N55"/>
    </sheetView>
  </sheetViews>
  <sheetFormatPr defaultColWidth="9" defaultRowHeight="21" customHeight="1" outlineLevelCol="5"/>
  <cols>
    <col min="1" max="1" width="3.25" customWidth="1"/>
    <col min="2" max="2" width="6" customWidth="1"/>
    <col min="3" max="3" width="50.3833333333333" customWidth="1"/>
    <col min="4" max="4" width="11.5" customWidth="1"/>
    <col min="5" max="5" width="11.75" style="2" customWidth="1"/>
    <col min="6" max="6" width="14.6333333333333" customWidth="1"/>
  </cols>
  <sheetData>
    <row r="1" ht="35.1" customHeight="1" spans="1:6">
      <c r="A1" s="3" t="s">
        <v>0</v>
      </c>
      <c r="B1" s="3"/>
      <c r="C1" s="3"/>
      <c r="D1" s="3"/>
      <c r="E1" s="4"/>
      <c r="F1" s="3"/>
    </row>
    <row r="2" customHeight="1" spans="1:6">
      <c r="A2" s="5" t="s">
        <v>1</v>
      </c>
      <c r="B2" s="5"/>
      <c r="C2" s="5"/>
      <c r="D2" s="5"/>
      <c r="E2" s="6"/>
      <c r="F2" s="5"/>
    </row>
    <row r="3" customHeight="1" spans="1:6">
      <c r="A3" s="7" t="s">
        <v>2</v>
      </c>
      <c r="B3" s="7"/>
      <c r="C3" s="7"/>
      <c r="D3" s="8" t="s">
        <v>3</v>
      </c>
      <c r="E3" s="9"/>
      <c r="F3" s="8"/>
    </row>
    <row r="4" customHeight="1" spans="1:6">
      <c r="A4" s="10" t="s">
        <v>4</v>
      </c>
      <c r="B4" s="10"/>
      <c r="C4" s="10" t="s">
        <v>5</v>
      </c>
      <c r="D4" s="11" t="s">
        <v>6</v>
      </c>
      <c r="E4" s="12" t="s">
        <v>7</v>
      </c>
      <c r="F4" s="10" t="s">
        <v>8</v>
      </c>
    </row>
    <row r="5" customHeight="1" spans="1:6">
      <c r="A5" s="10" t="s">
        <v>9</v>
      </c>
      <c r="B5" s="10" t="s">
        <v>10</v>
      </c>
      <c r="C5" s="10"/>
      <c r="D5" s="11"/>
      <c r="E5" s="12"/>
      <c r="F5" s="10"/>
    </row>
    <row r="6" s="1" customFormat="1" customHeight="1" spans="1:6">
      <c r="A6" s="13"/>
      <c r="B6" s="13"/>
      <c r="C6" s="13" t="s">
        <v>11</v>
      </c>
      <c r="D6" s="13"/>
      <c r="E6" s="14">
        <f>E7+E12+E16+E20+E34</f>
        <v>618737.59</v>
      </c>
      <c r="F6" s="13"/>
    </row>
    <row r="7" s="1" customFormat="1" customHeight="1" spans="1:6">
      <c r="A7" s="15"/>
      <c r="B7" s="15"/>
      <c r="C7" s="15" t="s">
        <v>12</v>
      </c>
      <c r="D7" s="15"/>
      <c r="E7" s="16">
        <f>E8+E9+E10+E11</f>
        <v>58282.5</v>
      </c>
      <c r="F7" s="15"/>
    </row>
    <row r="8" s="1" customFormat="1" customHeight="1" spans="1:6">
      <c r="A8" s="15">
        <v>1</v>
      </c>
      <c r="B8" s="15">
        <v>4</v>
      </c>
      <c r="C8" s="17" t="s">
        <v>13</v>
      </c>
      <c r="D8" s="15" t="s">
        <v>14</v>
      </c>
      <c r="E8" s="16">
        <v>14982.5</v>
      </c>
      <c r="F8" s="15" t="s">
        <v>15</v>
      </c>
    </row>
    <row r="9" s="1" customFormat="1" customHeight="1" spans="1:6">
      <c r="A9" s="15">
        <v>3</v>
      </c>
      <c r="B9" s="15">
        <v>15</v>
      </c>
      <c r="C9" s="17" t="s">
        <v>16</v>
      </c>
      <c r="D9" s="15" t="s">
        <v>14</v>
      </c>
      <c r="E9" s="16">
        <v>10500</v>
      </c>
      <c r="F9" s="15" t="s">
        <v>15</v>
      </c>
    </row>
    <row r="10" s="1" customFormat="1" customHeight="1" spans="1:6">
      <c r="A10" s="15">
        <v>1</v>
      </c>
      <c r="B10" s="15">
        <v>16</v>
      </c>
      <c r="C10" s="17" t="s">
        <v>17</v>
      </c>
      <c r="D10" s="15" t="s">
        <v>14</v>
      </c>
      <c r="E10" s="16">
        <v>24000</v>
      </c>
      <c r="F10" s="15" t="s">
        <v>15</v>
      </c>
    </row>
    <row r="11" s="1" customFormat="1" customHeight="1" spans="1:6">
      <c r="A11" s="15">
        <v>12</v>
      </c>
      <c r="B11" s="15">
        <v>13</v>
      </c>
      <c r="C11" s="17" t="s">
        <v>18</v>
      </c>
      <c r="D11" s="15" t="s">
        <v>14</v>
      </c>
      <c r="E11" s="16">
        <v>8800</v>
      </c>
      <c r="F11" s="15" t="s">
        <v>15</v>
      </c>
    </row>
    <row r="12" s="1" customFormat="1" customHeight="1" spans="1:6">
      <c r="A12" s="15"/>
      <c r="B12" s="15"/>
      <c r="C12" s="15" t="s">
        <v>12</v>
      </c>
      <c r="D12" s="15"/>
      <c r="E12" s="16">
        <f>E13+E14+E15</f>
        <v>124265</v>
      </c>
      <c r="F12" s="15"/>
    </row>
    <row r="13" s="1" customFormat="1" customHeight="1" spans="1:6">
      <c r="A13" s="15">
        <v>11</v>
      </c>
      <c r="B13" s="15">
        <v>18</v>
      </c>
      <c r="C13" s="17" t="s">
        <v>19</v>
      </c>
      <c r="D13" s="15" t="s">
        <v>14</v>
      </c>
      <c r="E13" s="16">
        <v>91265</v>
      </c>
      <c r="F13" s="15" t="s">
        <v>20</v>
      </c>
    </row>
    <row r="14" s="1" customFormat="1" customHeight="1" spans="1:6">
      <c r="A14" s="15">
        <v>3</v>
      </c>
      <c r="B14" s="15">
        <v>8</v>
      </c>
      <c r="C14" s="17" t="s">
        <v>21</v>
      </c>
      <c r="D14" s="15" t="s">
        <v>14</v>
      </c>
      <c r="E14" s="16">
        <v>30000</v>
      </c>
      <c r="F14" s="15" t="s">
        <v>20</v>
      </c>
    </row>
    <row r="15" s="1" customFormat="1" customHeight="1" spans="1:6">
      <c r="A15" s="15">
        <v>1</v>
      </c>
      <c r="B15" s="15">
        <v>29</v>
      </c>
      <c r="C15" s="17" t="s">
        <v>22</v>
      </c>
      <c r="D15" s="15" t="s">
        <v>14</v>
      </c>
      <c r="E15" s="16">
        <v>3000</v>
      </c>
      <c r="F15" s="15" t="s">
        <v>20</v>
      </c>
    </row>
    <row r="16" s="1" customFormat="1" customHeight="1" spans="1:6">
      <c r="A16" s="15"/>
      <c r="B16" s="15"/>
      <c r="C16" s="15" t="s">
        <v>12</v>
      </c>
      <c r="D16" s="15"/>
      <c r="E16" s="16">
        <f>E17+E18+E19</f>
        <v>23314.05</v>
      </c>
      <c r="F16" s="15"/>
    </row>
    <row r="17" s="1" customFormat="1" customHeight="1" spans="1:6">
      <c r="A17" s="15">
        <v>1</v>
      </c>
      <c r="B17" s="15">
        <v>10</v>
      </c>
      <c r="C17" s="17" t="s">
        <v>23</v>
      </c>
      <c r="D17" s="15" t="s">
        <v>14</v>
      </c>
      <c r="E17" s="16">
        <v>7771.35</v>
      </c>
      <c r="F17" s="15" t="s">
        <v>24</v>
      </c>
    </row>
    <row r="18" s="1" customFormat="1" customHeight="1" spans="1:6">
      <c r="A18" s="15">
        <v>2</v>
      </c>
      <c r="B18" s="15">
        <v>16</v>
      </c>
      <c r="C18" s="17" t="s">
        <v>25</v>
      </c>
      <c r="D18" s="15" t="s">
        <v>14</v>
      </c>
      <c r="E18" s="16">
        <v>7771.35</v>
      </c>
      <c r="F18" s="15" t="s">
        <v>24</v>
      </c>
    </row>
    <row r="19" s="1" customFormat="1" customHeight="1" spans="1:6">
      <c r="A19" s="15">
        <v>3</v>
      </c>
      <c r="B19" s="15">
        <v>13</v>
      </c>
      <c r="C19" s="17" t="s">
        <v>26</v>
      </c>
      <c r="D19" s="15" t="s">
        <v>14</v>
      </c>
      <c r="E19" s="16">
        <v>7771.35</v>
      </c>
      <c r="F19" s="15" t="s">
        <v>24</v>
      </c>
    </row>
    <row r="20" s="1" customFormat="1" customHeight="1" spans="1:6">
      <c r="A20" s="15"/>
      <c r="B20" s="15"/>
      <c r="C20" s="15" t="s">
        <v>12</v>
      </c>
      <c r="D20" s="15"/>
      <c r="E20" s="16">
        <f>E21+E22+E23+E24+E25+E26+E27+E28+E29+E30+E31+E32+E33</f>
        <v>325694.36</v>
      </c>
      <c r="F20" s="15"/>
    </row>
    <row r="21" s="1" customFormat="1" customHeight="1" spans="1:6">
      <c r="A21" s="15">
        <v>12</v>
      </c>
      <c r="B21" s="15">
        <v>6</v>
      </c>
      <c r="C21" s="17" t="s">
        <v>27</v>
      </c>
      <c r="D21" s="15" t="s">
        <v>14</v>
      </c>
      <c r="E21" s="16">
        <v>50000</v>
      </c>
      <c r="F21" s="15" t="s">
        <v>28</v>
      </c>
    </row>
    <row r="22" s="1" customFormat="1" customHeight="1" spans="1:6">
      <c r="A22" s="15">
        <v>1</v>
      </c>
      <c r="B22" s="15">
        <v>6</v>
      </c>
      <c r="C22" s="17" t="s">
        <v>29</v>
      </c>
      <c r="D22" s="15" t="s">
        <v>14</v>
      </c>
      <c r="E22" s="16">
        <v>50000</v>
      </c>
      <c r="F22" s="15" t="s">
        <v>28</v>
      </c>
    </row>
    <row r="23" s="1" customFormat="1" customHeight="1" spans="1:6">
      <c r="A23" s="15">
        <v>1</v>
      </c>
      <c r="B23" s="15">
        <v>18</v>
      </c>
      <c r="C23" s="17" t="s">
        <v>30</v>
      </c>
      <c r="D23" s="15" t="s">
        <v>14</v>
      </c>
      <c r="E23" s="16">
        <v>20000</v>
      </c>
      <c r="F23" s="15" t="s">
        <v>28</v>
      </c>
    </row>
    <row r="24" s="1" customFormat="1" customHeight="1" spans="1:6">
      <c r="A24" s="15">
        <v>1</v>
      </c>
      <c r="B24" s="15">
        <v>18</v>
      </c>
      <c r="C24" s="17" t="s">
        <v>31</v>
      </c>
      <c r="D24" s="15" t="s">
        <v>14</v>
      </c>
      <c r="E24" s="16">
        <v>2500</v>
      </c>
      <c r="F24" s="15" t="s">
        <v>28</v>
      </c>
    </row>
    <row r="25" s="1" customFormat="1" customHeight="1" spans="1:6">
      <c r="A25" s="15">
        <v>1</v>
      </c>
      <c r="B25" s="15">
        <v>18</v>
      </c>
      <c r="C25" s="17" t="s">
        <v>32</v>
      </c>
      <c r="D25" s="15" t="s">
        <v>14</v>
      </c>
      <c r="E25" s="16">
        <v>35000</v>
      </c>
      <c r="F25" s="15" t="s">
        <v>28</v>
      </c>
    </row>
    <row r="26" s="1" customFormat="1" customHeight="1" spans="1:6">
      <c r="A26" s="15">
        <v>1</v>
      </c>
      <c r="B26" s="15">
        <v>18</v>
      </c>
      <c r="C26" s="17" t="s">
        <v>33</v>
      </c>
      <c r="D26" s="15" t="s">
        <v>14</v>
      </c>
      <c r="E26" s="16">
        <v>27000</v>
      </c>
      <c r="F26" s="15" t="s">
        <v>28</v>
      </c>
    </row>
    <row r="27" s="1" customFormat="1" customHeight="1" spans="1:6">
      <c r="A27" s="15">
        <v>1</v>
      </c>
      <c r="B27" s="15">
        <v>19</v>
      </c>
      <c r="C27" s="17" t="s">
        <v>34</v>
      </c>
      <c r="D27" s="15" t="s">
        <v>14</v>
      </c>
      <c r="E27" s="16">
        <v>81134.36</v>
      </c>
      <c r="F27" s="15" t="s">
        <v>28</v>
      </c>
    </row>
    <row r="28" s="1" customFormat="1" customHeight="1" spans="1:6">
      <c r="A28" s="15">
        <v>1</v>
      </c>
      <c r="B28" s="15">
        <v>19</v>
      </c>
      <c r="C28" s="17" t="s">
        <v>35</v>
      </c>
      <c r="D28" s="15" t="s">
        <v>14</v>
      </c>
      <c r="E28" s="16">
        <v>50000</v>
      </c>
      <c r="F28" s="15" t="s">
        <v>28</v>
      </c>
    </row>
    <row r="29" s="1" customFormat="1" customHeight="1" spans="1:6">
      <c r="A29" s="15">
        <v>1</v>
      </c>
      <c r="B29" s="15">
        <v>29</v>
      </c>
      <c r="C29" s="17" t="s">
        <v>36</v>
      </c>
      <c r="D29" s="15" t="s">
        <v>14</v>
      </c>
      <c r="E29" s="16">
        <v>5000</v>
      </c>
      <c r="F29" s="15" t="s">
        <v>28</v>
      </c>
    </row>
    <row r="30" s="1" customFormat="1" customHeight="1" spans="1:6">
      <c r="A30" s="15">
        <v>1</v>
      </c>
      <c r="B30" s="15">
        <v>29</v>
      </c>
      <c r="C30" s="18" t="s">
        <v>37</v>
      </c>
      <c r="D30" s="15" t="s">
        <v>14</v>
      </c>
      <c r="E30" s="16">
        <v>780</v>
      </c>
      <c r="F30" s="15" t="s">
        <v>28</v>
      </c>
    </row>
    <row r="31" s="1" customFormat="1" customHeight="1" spans="1:6">
      <c r="A31" s="15">
        <v>1</v>
      </c>
      <c r="B31" s="15">
        <v>29</v>
      </c>
      <c r="C31" s="17" t="s">
        <v>38</v>
      </c>
      <c r="D31" s="15" t="s">
        <v>14</v>
      </c>
      <c r="E31" s="16">
        <v>500</v>
      </c>
      <c r="F31" s="15" t="s">
        <v>28</v>
      </c>
    </row>
    <row r="32" s="1" customFormat="1" customHeight="1" spans="1:6">
      <c r="A32" s="15">
        <v>2</v>
      </c>
      <c r="B32" s="15">
        <v>27</v>
      </c>
      <c r="C32" s="17" t="s">
        <v>39</v>
      </c>
      <c r="D32" s="15" t="s">
        <v>14</v>
      </c>
      <c r="E32" s="16">
        <v>3000</v>
      </c>
      <c r="F32" s="15" t="s">
        <v>28</v>
      </c>
    </row>
    <row r="33" s="1" customFormat="1" customHeight="1" spans="1:6">
      <c r="A33" s="15">
        <v>3</v>
      </c>
      <c r="B33" s="15">
        <v>13</v>
      </c>
      <c r="C33" s="18" t="s">
        <v>40</v>
      </c>
      <c r="D33" s="15" t="s">
        <v>14</v>
      </c>
      <c r="E33" s="16">
        <v>780</v>
      </c>
      <c r="F33" s="15" t="s">
        <v>28</v>
      </c>
    </row>
    <row r="34" s="1" customFormat="1" customHeight="1" spans="1:6">
      <c r="A34" s="15"/>
      <c r="B34" s="15"/>
      <c r="C34" s="15" t="s">
        <v>12</v>
      </c>
      <c r="D34" s="15"/>
      <c r="E34" s="16">
        <f>E35+E36+E37</f>
        <v>87181.68</v>
      </c>
      <c r="F34" s="15"/>
    </row>
    <row r="35" s="1" customFormat="1" customHeight="1" spans="1:6">
      <c r="A35" s="15">
        <v>1</v>
      </c>
      <c r="B35" s="15">
        <v>6</v>
      </c>
      <c r="C35" s="18" t="s">
        <v>41</v>
      </c>
      <c r="D35" s="15" t="s">
        <v>14</v>
      </c>
      <c r="E35" s="16">
        <v>67500</v>
      </c>
      <c r="F35" s="15" t="s">
        <v>42</v>
      </c>
    </row>
    <row r="36" s="1" customFormat="1" customHeight="1" spans="1:6">
      <c r="A36" s="15">
        <v>2</v>
      </c>
      <c r="B36" s="15">
        <v>16</v>
      </c>
      <c r="C36" s="18" t="s">
        <v>43</v>
      </c>
      <c r="D36" s="15" t="s">
        <v>14</v>
      </c>
      <c r="E36" s="16">
        <v>17581.68</v>
      </c>
      <c r="F36" s="15" t="s">
        <v>42</v>
      </c>
    </row>
    <row r="37" s="1" customFormat="1" customHeight="1" spans="1:6">
      <c r="A37" s="15">
        <v>3</v>
      </c>
      <c r="B37" s="15">
        <v>13</v>
      </c>
      <c r="C37" s="17" t="s">
        <v>44</v>
      </c>
      <c r="D37" s="15" t="s">
        <v>14</v>
      </c>
      <c r="E37" s="16">
        <v>2100</v>
      </c>
      <c r="F37" s="15" t="s">
        <v>42</v>
      </c>
    </row>
    <row r="38" s="1" customFormat="1" customHeight="1" spans="1:6">
      <c r="A38" s="15"/>
      <c r="B38" s="15"/>
      <c r="C38" s="15" t="s">
        <v>11</v>
      </c>
      <c r="D38" s="15"/>
      <c r="E38" s="16">
        <f>E39+E41+E43+E48+E54+E61+E70+E74+E80+E88+E105+E109+E116</f>
        <v>769856.6</v>
      </c>
      <c r="F38" s="15"/>
    </row>
    <row r="39" s="1" customFormat="1" customHeight="1" spans="1:6">
      <c r="A39" s="15"/>
      <c r="B39" s="15"/>
      <c r="C39" s="15" t="s">
        <v>12</v>
      </c>
      <c r="D39" s="15"/>
      <c r="E39" s="16">
        <f>E40</f>
        <v>13000</v>
      </c>
      <c r="F39" s="15"/>
    </row>
    <row r="40" s="1" customFormat="1" customHeight="1" spans="1:6">
      <c r="A40" s="15">
        <v>1</v>
      </c>
      <c r="B40" s="15">
        <v>5</v>
      </c>
      <c r="C40" s="17" t="s">
        <v>45</v>
      </c>
      <c r="D40" s="15" t="s">
        <v>46</v>
      </c>
      <c r="E40" s="16">
        <v>13000</v>
      </c>
      <c r="F40" s="15" t="s">
        <v>47</v>
      </c>
    </row>
    <row r="41" s="1" customFormat="1" customHeight="1" spans="1:6">
      <c r="A41" s="15"/>
      <c r="B41" s="15"/>
      <c r="C41" s="15" t="s">
        <v>12</v>
      </c>
      <c r="D41" s="15"/>
      <c r="E41" s="16">
        <f>E42</f>
        <v>18000</v>
      </c>
      <c r="F41" s="15"/>
    </row>
    <row r="42" s="1" customFormat="1" customHeight="1" spans="1:6">
      <c r="A42" s="15">
        <v>1</v>
      </c>
      <c r="B42" s="15">
        <v>3</v>
      </c>
      <c r="C42" s="17" t="s">
        <v>48</v>
      </c>
      <c r="D42" s="15" t="s">
        <v>46</v>
      </c>
      <c r="E42" s="16">
        <v>18000</v>
      </c>
      <c r="F42" s="15" t="s">
        <v>49</v>
      </c>
    </row>
    <row r="43" s="1" customFormat="1" customHeight="1" spans="1:6">
      <c r="A43" s="15"/>
      <c r="B43" s="15"/>
      <c r="C43" s="15" t="s">
        <v>12</v>
      </c>
      <c r="D43" s="15"/>
      <c r="E43" s="16">
        <f>E44+E45+E46+E47</f>
        <v>176479.1</v>
      </c>
      <c r="F43" s="15"/>
    </row>
    <row r="44" s="1" customFormat="1" customHeight="1" spans="1:6">
      <c r="A44" s="15">
        <v>1</v>
      </c>
      <c r="B44" s="15">
        <v>5</v>
      </c>
      <c r="C44" s="19" t="s">
        <v>50</v>
      </c>
      <c r="D44" s="15" t="s">
        <v>46</v>
      </c>
      <c r="E44" s="16">
        <v>70590</v>
      </c>
      <c r="F44" s="15" t="s">
        <v>49</v>
      </c>
    </row>
    <row r="45" s="1" customFormat="1" customHeight="1" spans="1:6">
      <c r="A45" s="15">
        <v>1</v>
      </c>
      <c r="B45" s="15">
        <v>5</v>
      </c>
      <c r="C45" s="19" t="s">
        <v>51</v>
      </c>
      <c r="D45" s="15" t="s">
        <v>46</v>
      </c>
      <c r="E45" s="16">
        <v>37771</v>
      </c>
      <c r="F45" s="15" t="s">
        <v>49</v>
      </c>
    </row>
    <row r="46" s="1" customFormat="1" customHeight="1" spans="1:6">
      <c r="A46" s="15">
        <v>1</v>
      </c>
      <c r="B46" s="15">
        <v>5</v>
      </c>
      <c r="C46" s="19" t="s">
        <v>52</v>
      </c>
      <c r="D46" s="15" t="s">
        <v>46</v>
      </c>
      <c r="E46" s="16">
        <v>32709</v>
      </c>
      <c r="F46" s="15" t="s">
        <v>49</v>
      </c>
    </row>
    <row r="47" s="1" customFormat="1" customHeight="1" spans="1:6">
      <c r="A47" s="15">
        <v>3</v>
      </c>
      <c r="B47" s="15">
        <v>15</v>
      </c>
      <c r="C47" s="17" t="s">
        <v>53</v>
      </c>
      <c r="D47" s="15" t="s">
        <v>46</v>
      </c>
      <c r="E47" s="16">
        <v>35409.1</v>
      </c>
      <c r="F47" s="15" t="s">
        <v>49</v>
      </c>
    </row>
    <row r="48" s="1" customFormat="1" customHeight="1" spans="1:6">
      <c r="A48" s="15"/>
      <c r="B48" s="15"/>
      <c r="C48" s="15" t="s">
        <v>12</v>
      </c>
      <c r="D48" s="15"/>
      <c r="E48" s="16">
        <f>E49+E50+E51+E52+E53</f>
        <v>142001</v>
      </c>
      <c r="F48" s="15"/>
    </row>
    <row r="49" s="1" customFormat="1" customHeight="1" spans="1:6">
      <c r="A49" s="15">
        <v>3</v>
      </c>
      <c r="B49" s="15">
        <v>8</v>
      </c>
      <c r="C49" s="17" t="s">
        <v>54</v>
      </c>
      <c r="D49" s="15" t="s">
        <v>46</v>
      </c>
      <c r="E49" s="16">
        <v>3000</v>
      </c>
      <c r="F49" s="15" t="s">
        <v>20</v>
      </c>
    </row>
    <row r="50" s="1" customFormat="1" customHeight="1" spans="1:6">
      <c r="A50" s="15">
        <v>1</v>
      </c>
      <c r="B50" s="15">
        <v>12</v>
      </c>
      <c r="C50" s="17" t="s">
        <v>55</v>
      </c>
      <c r="D50" s="15" t="s">
        <v>46</v>
      </c>
      <c r="E50" s="16">
        <v>23055</v>
      </c>
      <c r="F50" s="15" t="s">
        <v>20</v>
      </c>
    </row>
    <row r="51" s="1" customFormat="1" customHeight="1" spans="1:6">
      <c r="A51" s="15">
        <v>1</v>
      </c>
      <c r="B51" s="15">
        <v>12</v>
      </c>
      <c r="C51" s="17" t="s">
        <v>56</v>
      </c>
      <c r="D51" s="15" t="s">
        <v>46</v>
      </c>
      <c r="E51" s="16">
        <v>9611</v>
      </c>
      <c r="F51" s="15" t="s">
        <v>20</v>
      </c>
    </row>
    <row r="52" s="1" customFormat="1" customHeight="1" spans="1:6">
      <c r="A52" s="15">
        <v>1</v>
      </c>
      <c r="B52" s="15">
        <v>12</v>
      </c>
      <c r="C52" s="17" t="s">
        <v>57</v>
      </c>
      <c r="D52" s="15" t="s">
        <v>46</v>
      </c>
      <c r="E52" s="16">
        <v>15070</v>
      </c>
      <c r="F52" s="15" t="s">
        <v>20</v>
      </c>
    </row>
    <row r="53" s="1" customFormat="1" customHeight="1" spans="1:6">
      <c r="A53" s="15">
        <v>3</v>
      </c>
      <c r="B53" s="15">
        <v>8</v>
      </c>
      <c r="C53" s="17" t="s">
        <v>58</v>
      </c>
      <c r="D53" s="15" t="s">
        <v>46</v>
      </c>
      <c r="E53" s="16">
        <v>91265</v>
      </c>
      <c r="F53" s="15" t="s">
        <v>20</v>
      </c>
    </row>
    <row r="54" s="1" customFormat="1" customHeight="1" spans="1:6">
      <c r="A54" s="15"/>
      <c r="B54" s="15"/>
      <c r="C54" s="15" t="s">
        <v>12</v>
      </c>
      <c r="D54" s="15"/>
      <c r="E54" s="16">
        <f>E55+E56+E57+E58+E59+E60</f>
        <v>80180.1</v>
      </c>
      <c r="F54" s="15"/>
    </row>
    <row r="55" s="1" customFormat="1" customHeight="1" spans="1:6">
      <c r="A55" s="15">
        <v>1</v>
      </c>
      <c r="B55" s="15">
        <v>10</v>
      </c>
      <c r="C55" s="17" t="s">
        <v>59</v>
      </c>
      <c r="D55" s="15" t="s">
        <v>46</v>
      </c>
      <c r="E55" s="16">
        <v>18937.95</v>
      </c>
      <c r="F55" s="15" t="s">
        <v>24</v>
      </c>
    </row>
    <row r="56" s="1" customFormat="1" customHeight="1" spans="1:6">
      <c r="A56" s="15">
        <v>1</v>
      </c>
      <c r="B56" s="15">
        <v>10</v>
      </c>
      <c r="C56" s="17" t="s">
        <v>60</v>
      </c>
      <c r="D56" s="15" t="s">
        <v>46</v>
      </c>
      <c r="E56" s="16">
        <v>7788.75</v>
      </c>
      <c r="F56" s="15" t="s">
        <v>24</v>
      </c>
    </row>
    <row r="57" s="1" customFormat="1" customHeight="1" spans="1:6">
      <c r="A57" s="15">
        <v>2</v>
      </c>
      <c r="B57" s="15">
        <v>16</v>
      </c>
      <c r="C57" s="17" t="s">
        <v>61</v>
      </c>
      <c r="D57" s="15" t="s">
        <v>46</v>
      </c>
      <c r="E57" s="16">
        <v>18937.95</v>
      </c>
      <c r="F57" s="15" t="s">
        <v>24</v>
      </c>
    </row>
    <row r="58" s="1" customFormat="1" customHeight="1" spans="1:6">
      <c r="A58" s="15">
        <v>2</v>
      </c>
      <c r="B58" s="15">
        <v>16</v>
      </c>
      <c r="C58" s="17" t="s">
        <v>62</v>
      </c>
      <c r="D58" s="15" t="s">
        <v>46</v>
      </c>
      <c r="E58" s="16">
        <v>7788.75</v>
      </c>
      <c r="F58" s="15" t="s">
        <v>24</v>
      </c>
    </row>
    <row r="59" s="1" customFormat="1" customHeight="1" spans="1:6">
      <c r="A59" s="15">
        <v>3</v>
      </c>
      <c r="B59" s="15">
        <v>13</v>
      </c>
      <c r="C59" s="17" t="s">
        <v>63</v>
      </c>
      <c r="D59" s="15" t="s">
        <v>46</v>
      </c>
      <c r="E59" s="16">
        <v>18937.95</v>
      </c>
      <c r="F59" s="15" t="s">
        <v>24</v>
      </c>
    </row>
    <row r="60" s="1" customFormat="1" customHeight="1" spans="1:6">
      <c r="A60" s="15">
        <v>3</v>
      </c>
      <c r="B60" s="15">
        <v>13</v>
      </c>
      <c r="C60" s="17" t="s">
        <v>64</v>
      </c>
      <c r="D60" s="15" t="s">
        <v>46</v>
      </c>
      <c r="E60" s="16">
        <v>7788.75</v>
      </c>
      <c r="F60" s="15" t="s">
        <v>24</v>
      </c>
    </row>
    <row r="61" s="1" customFormat="1" customHeight="1" spans="1:6">
      <c r="A61" s="15"/>
      <c r="B61" s="15"/>
      <c r="C61" s="15" t="s">
        <v>12</v>
      </c>
      <c r="D61" s="15"/>
      <c r="E61" s="16">
        <f>E62+E63+E64+E65+E66+E67+E68+E69</f>
        <v>230600</v>
      </c>
      <c r="F61" s="15"/>
    </row>
    <row r="62" s="1" customFormat="1" customHeight="1" spans="1:6">
      <c r="A62" s="15">
        <v>1</v>
      </c>
      <c r="B62" s="15">
        <v>5</v>
      </c>
      <c r="C62" s="17" t="s">
        <v>65</v>
      </c>
      <c r="D62" s="15" t="s">
        <v>46</v>
      </c>
      <c r="E62" s="16">
        <v>34488</v>
      </c>
      <c r="F62" s="15" t="s">
        <v>24</v>
      </c>
    </row>
    <row r="63" s="1" customFormat="1" customHeight="1" spans="1:6">
      <c r="A63" s="15">
        <v>1</v>
      </c>
      <c r="B63" s="15">
        <v>5</v>
      </c>
      <c r="C63" s="17" t="s">
        <v>66</v>
      </c>
      <c r="D63" s="15" t="s">
        <v>46</v>
      </c>
      <c r="E63" s="16">
        <v>17844</v>
      </c>
      <c r="F63" s="15" t="s">
        <v>24</v>
      </c>
    </row>
    <row r="64" s="1" customFormat="1" customHeight="1" spans="1:6">
      <c r="A64" s="13">
        <v>1</v>
      </c>
      <c r="B64" s="13">
        <v>5</v>
      </c>
      <c r="C64" s="17" t="s">
        <v>67</v>
      </c>
      <c r="D64" s="15" t="s">
        <v>46</v>
      </c>
      <c r="E64" s="14">
        <v>33436</v>
      </c>
      <c r="F64" s="15" t="s">
        <v>24</v>
      </c>
    </row>
    <row r="65" s="1" customFormat="1" customHeight="1" spans="1:6">
      <c r="A65" s="15">
        <v>1</v>
      </c>
      <c r="B65" s="15">
        <v>5</v>
      </c>
      <c r="C65" s="17" t="s">
        <v>68</v>
      </c>
      <c r="D65" s="15" t="s">
        <v>46</v>
      </c>
      <c r="E65" s="16">
        <v>19140</v>
      </c>
      <c r="F65" s="15" t="s">
        <v>24</v>
      </c>
    </row>
    <row r="66" s="1" customFormat="1" customHeight="1" spans="1:6">
      <c r="A66" s="15">
        <v>1</v>
      </c>
      <c r="B66" s="15">
        <v>5</v>
      </c>
      <c r="C66" s="17" t="s">
        <v>69</v>
      </c>
      <c r="D66" s="15" t="s">
        <v>46</v>
      </c>
      <c r="E66" s="16">
        <v>27158</v>
      </c>
      <c r="F66" s="15" t="s">
        <v>24</v>
      </c>
    </row>
    <row r="67" s="1" customFormat="1" customHeight="1" spans="1:6">
      <c r="A67" s="15">
        <v>1</v>
      </c>
      <c r="B67" s="15">
        <v>5</v>
      </c>
      <c r="C67" s="17" t="s">
        <v>70</v>
      </c>
      <c r="D67" s="15" t="s">
        <v>46</v>
      </c>
      <c r="E67" s="16">
        <v>21534</v>
      </c>
      <c r="F67" s="15" t="s">
        <v>24</v>
      </c>
    </row>
    <row r="68" s="1" customFormat="1" customHeight="1" spans="1:6">
      <c r="A68" s="15">
        <v>1</v>
      </c>
      <c r="B68" s="15">
        <v>29</v>
      </c>
      <c r="C68" s="17" t="s">
        <v>71</v>
      </c>
      <c r="D68" s="15" t="s">
        <v>46</v>
      </c>
      <c r="E68" s="16">
        <v>50000</v>
      </c>
      <c r="F68" s="15" t="s">
        <v>24</v>
      </c>
    </row>
    <row r="69" s="1" customFormat="1" customHeight="1" spans="1:6">
      <c r="A69" s="15">
        <v>1</v>
      </c>
      <c r="B69" s="15">
        <v>18</v>
      </c>
      <c r="C69" s="17" t="s">
        <v>72</v>
      </c>
      <c r="D69" s="15" t="s">
        <v>46</v>
      </c>
      <c r="E69" s="16">
        <v>27000</v>
      </c>
      <c r="F69" s="15" t="s">
        <v>24</v>
      </c>
    </row>
    <row r="70" s="1" customFormat="1" customHeight="1" spans="1:6">
      <c r="A70" s="15"/>
      <c r="B70" s="15"/>
      <c r="C70" s="15" t="s">
        <v>12</v>
      </c>
      <c r="D70" s="15"/>
      <c r="E70" s="16">
        <f>E71+E72+E73</f>
        <v>3778.4</v>
      </c>
      <c r="F70" s="15"/>
    </row>
    <row r="71" s="1" customFormat="1" customHeight="1" spans="1:6">
      <c r="A71" s="15">
        <v>9</v>
      </c>
      <c r="B71" s="15">
        <v>22</v>
      </c>
      <c r="C71" s="17" t="s">
        <v>73</v>
      </c>
      <c r="D71" s="15" t="s">
        <v>46</v>
      </c>
      <c r="E71" s="16">
        <v>2560</v>
      </c>
      <c r="F71" s="15" t="s">
        <v>49</v>
      </c>
    </row>
    <row r="72" s="1" customFormat="1" customHeight="1" spans="1:6">
      <c r="A72" s="15">
        <v>5</v>
      </c>
      <c r="B72" s="15">
        <v>31</v>
      </c>
      <c r="C72" s="17" t="s">
        <v>74</v>
      </c>
      <c r="D72" s="15" t="s">
        <v>46</v>
      </c>
      <c r="E72" s="16">
        <v>1012</v>
      </c>
      <c r="F72" s="15" t="s">
        <v>49</v>
      </c>
    </row>
    <row r="73" s="1" customFormat="1" customHeight="1" spans="1:6">
      <c r="A73" s="15">
        <v>1</v>
      </c>
      <c r="B73" s="15">
        <v>12</v>
      </c>
      <c r="C73" s="17" t="s">
        <v>75</v>
      </c>
      <c r="D73" s="15" t="s">
        <v>46</v>
      </c>
      <c r="E73" s="16">
        <v>206.4</v>
      </c>
      <c r="F73" s="15" t="s">
        <v>49</v>
      </c>
    </row>
    <row r="74" s="1" customFormat="1" customHeight="1" spans="1:6">
      <c r="A74" s="15"/>
      <c r="B74" s="15"/>
      <c r="C74" s="15" t="s">
        <v>12</v>
      </c>
      <c r="D74" s="15"/>
      <c r="E74" s="16">
        <f>E75+E76+E77+E78+E79</f>
        <v>4724</v>
      </c>
      <c r="F74" s="15"/>
    </row>
    <row r="75" s="1" customFormat="1" customHeight="1" spans="1:6">
      <c r="A75" s="15">
        <v>1</v>
      </c>
      <c r="B75" s="15">
        <v>5</v>
      </c>
      <c r="C75" s="17" t="s">
        <v>76</v>
      </c>
      <c r="D75" s="15" t="s">
        <v>46</v>
      </c>
      <c r="E75" s="16">
        <v>2000</v>
      </c>
      <c r="F75" s="15" t="s">
        <v>49</v>
      </c>
    </row>
    <row r="76" s="1" customFormat="1" customHeight="1" spans="1:6">
      <c r="A76" s="15">
        <v>1</v>
      </c>
      <c r="B76" s="15">
        <v>9</v>
      </c>
      <c r="C76" s="17" t="s">
        <v>77</v>
      </c>
      <c r="D76" s="15" t="s">
        <v>46</v>
      </c>
      <c r="E76" s="16">
        <v>280</v>
      </c>
      <c r="F76" s="15" t="s">
        <v>49</v>
      </c>
    </row>
    <row r="77" s="1" customFormat="1" customHeight="1" spans="1:6">
      <c r="A77" s="15">
        <v>2</v>
      </c>
      <c r="B77" s="15">
        <v>16</v>
      </c>
      <c r="C77" s="17" t="s">
        <v>78</v>
      </c>
      <c r="D77" s="15" t="s">
        <v>46</v>
      </c>
      <c r="E77" s="16">
        <v>1142</v>
      </c>
      <c r="F77" s="15" t="s">
        <v>49</v>
      </c>
    </row>
    <row r="78" s="1" customFormat="1" customHeight="1" spans="1:6">
      <c r="A78" s="15">
        <v>1</v>
      </c>
      <c r="B78" s="15">
        <v>3</v>
      </c>
      <c r="C78" s="17" t="s">
        <v>79</v>
      </c>
      <c r="D78" s="15" t="s">
        <v>46</v>
      </c>
      <c r="E78" s="16">
        <v>402</v>
      </c>
      <c r="F78" s="15" t="s">
        <v>49</v>
      </c>
    </row>
    <row r="79" s="1" customFormat="1" customHeight="1" spans="1:6">
      <c r="A79" s="15">
        <v>12</v>
      </c>
      <c r="B79" s="15">
        <v>26</v>
      </c>
      <c r="C79" s="17" t="s">
        <v>80</v>
      </c>
      <c r="D79" s="15" t="s">
        <v>46</v>
      </c>
      <c r="E79" s="16">
        <v>900</v>
      </c>
      <c r="F79" s="15" t="s">
        <v>49</v>
      </c>
    </row>
    <row r="80" s="1" customFormat="1" customHeight="1" spans="1:6">
      <c r="A80" s="15"/>
      <c r="B80" s="15"/>
      <c r="C80" s="15" t="s">
        <v>12</v>
      </c>
      <c r="D80" s="15"/>
      <c r="E80" s="16">
        <f>E81+E82+E83+E84+E85+E86+E87</f>
        <v>16920</v>
      </c>
      <c r="F80" s="15"/>
    </row>
    <row r="81" s="1" customFormat="1" customHeight="1" spans="1:6">
      <c r="A81" s="15">
        <v>1</v>
      </c>
      <c r="B81" s="15">
        <v>3</v>
      </c>
      <c r="C81" s="17" t="s">
        <v>81</v>
      </c>
      <c r="D81" s="15" t="s">
        <v>46</v>
      </c>
      <c r="E81" s="16">
        <v>5720</v>
      </c>
      <c r="F81" s="15" t="s">
        <v>24</v>
      </c>
    </row>
    <row r="82" s="1" customFormat="1" customHeight="1" spans="1:6">
      <c r="A82" s="15">
        <v>1</v>
      </c>
      <c r="B82" s="15">
        <v>10</v>
      </c>
      <c r="C82" s="17" t="s">
        <v>82</v>
      </c>
      <c r="D82" s="15" t="s">
        <v>46</v>
      </c>
      <c r="E82" s="16">
        <v>1800</v>
      </c>
      <c r="F82" s="15" t="s">
        <v>24</v>
      </c>
    </row>
    <row r="83" s="1" customFormat="1" customHeight="1" spans="1:6">
      <c r="A83" s="15">
        <v>1</v>
      </c>
      <c r="B83" s="15">
        <v>10</v>
      </c>
      <c r="C83" s="17" t="s">
        <v>83</v>
      </c>
      <c r="D83" s="15" t="s">
        <v>46</v>
      </c>
      <c r="E83" s="16">
        <v>5650</v>
      </c>
      <c r="F83" s="15" t="s">
        <v>24</v>
      </c>
    </row>
    <row r="84" s="1" customFormat="1" customHeight="1" spans="1:6">
      <c r="A84" s="15">
        <v>12</v>
      </c>
      <c r="B84" s="15">
        <v>27</v>
      </c>
      <c r="C84" s="17" t="s">
        <v>84</v>
      </c>
      <c r="D84" s="15" t="s">
        <v>46</v>
      </c>
      <c r="E84" s="16">
        <v>2000</v>
      </c>
      <c r="F84" s="15" t="s">
        <v>24</v>
      </c>
    </row>
    <row r="85" s="1" customFormat="1" customHeight="1" spans="1:6">
      <c r="A85" s="15">
        <v>12</v>
      </c>
      <c r="B85" s="15">
        <v>26</v>
      </c>
      <c r="C85" s="17" t="s">
        <v>85</v>
      </c>
      <c r="D85" s="15" t="s">
        <v>46</v>
      </c>
      <c r="E85" s="16">
        <v>800</v>
      </c>
      <c r="F85" s="15" t="s">
        <v>24</v>
      </c>
    </row>
    <row r="86" s="1" customFormat="1" customHeight="1" spans="1:6">
      <c r="A86" s="15">
        <v>12</v>
      </c>
      <c r="B86" s="15">
        <v>27</v>
      </c>
      <c r="C86" s="17" t="s">
        <v>85</v>
      </c>
      <c r="D86" s="15" t="s">
        <v>46</v>
      </c>
      <c r="E86" s="16">
        <v>600</v>
      </c>
      <c r="F86" s="15" t="s">
        <v>24</v>
      </c>
    </row>
    <row r="87" s="1" customFormat="1" customHeight="1" spans="1:6">
      <c r="A87" s="15">
        <v>1</v>
      </c>
      <c r="B87" s="15">
        <v>4</v>
      </c>
      <c r="C87" s="17" t="s">
        <v>82</v>
      </c>
      <c r="D87" s="15" t="s">
        <v>46</v>
      </c>
      <c r="E87" s="16">
        <v>350</v>
      </c>
      <c r="F87" s="15" t="s">
        <v>24</v>
      </c>
    </row>
    <row r="88" s="1" customFormat="1" customHeight="1" spans="1:6">
      <c r="A88" s="15"/>
      <c r="B88" s="15"/>
      <c r="C88" s="15" t="s">
        <v>12</v>
      </c>
      <c r="D88" s="15"/>
      <c r="E88" s="16">
        <f>E89+E90+E91+E92+E93+E94+E95+E96+E97+E98+E99+E100+E101+E102+E103+E104</f>
        <v>57630</v>
      </c>
      <c r="F88" s="15"/>
    </row>
    <row r="89" s="1" customFormat="1" customHeight="1" spans="1:6">
      <c r="A89" s="15">
        <v>2</v>
      </c>
      <c r="B89" s="15">
        <v>8</v>
      </c>
      <c r="C89" s="17" t="s">
        <v>86</v>
      </c>
      <c r="D89" s="15" t="s">
        <v>46</v>
      </c>
      <c r="E89" s="16">
        <v>3300</v>
      </c>
      <c r="F89" s="15" t="s">
        <v>24</v>
      </c>
    </row>
    <row r="90" s="1" customFormat="1" customHeight="1" spans="1:6">
      <c r="A90" s="15">
        <v>1</v>
      </c>
      <c r="B90" s="15">
        <v>18</v>
      </c>
      <c r="C90" s="17" t="s">
        <v>87</v>
      </c>
      <c r="D90" s="15" t="s">
        <v>46</v>
      </c>
      <c r="E90" s="16">
        <v>2500</v>
      </c>
      <c r="F90" s="15" t="s">
        <v>24</v>
      </c>
    </row>
    <row r="91" s="1" customFormat="1" customHeight="1" spans="1:6">
      <c r="A91" s="15">
        <v>1</v>
      </c>
      <c r="B91" s="15">
        <v>11</v>
      </c>
      <c r="C91" s="17" t="s">
        <v>88</v>
      </c>
      <c r="D91" s="15" t="s">
        <v>46</v>
      </c>
      <c r="E91" s="16">
        <v>3000</v>
      </c>
      <c r="F91" s="15" t="s">
        <v>24</v>
      </c>
    </row>
    <row r="92" s="1" customFormat="1" customHeight="1" spans="1:6">
      <c r="A92" s="15">
        <v>1</v>
      </c>
      <c r="B92" s="15">
        <v>5</v>
      </c>
      <c r="C92" s="17" t="s">
        <v>89</v>
      </c>
      <c r="D92" s="15" t="s">
        <v>46</v>
      </c>
      <c r="E92" s="16">
        <v>1000</v>
      </c>
      <c r="F92" s="15" t="s">
        <v>24</v>
      </c>
    </row>
    <row r="93" s="1" customFormat="1" customHeight="1" spans="1:6">
      <c r="A93" s="15">
        <v>1</v>
      </c>
      <c r="B93" s="15">
        <v>5</v>
      </c>
      <c r="C93" s="17" t="s">
        <v>90</v>
      </c>
      <c r="D93" s="15" t="s">
        <v>46</v>
      </c>
      <c r="E93" s="16">
        <v>2000</v>
      </c>
      <c r="F93" s="15" t="s">
        <v>24</v>
      </c>
    </row>
    <row r="94" s="1" customFormat="1" customHeight="1" spans="1:6">
      <c r="A94" s="15">
        <v>1</v>
      </c>
      <c r="B94" s="15">
        <v>5</v>
      </c>
      <c r="C94" s="17" t="s">
        <v>91</v>
      </c>
      <c r="D94" s="15" t="s">
        <v>46</v>
      </c>
      <c r="E94" s="16">
        <v>35000</v>
      </c>
      <c r="F94" s="15" t="s">
        <v>24</v>
      </c>
    </row>
    <row r="95" s="1" customFormat="1" customHeight="1" spans="1:6">
      <c r="A95" s="15">
        <v>1</v>
      </c>
      <c r="B95" s="15">
        <v>5</v>
      </c>
      <c r="C95" s="17" t="s">
        <v>92</v>
      </c>
      <c r="D95" s="15" t="s">
        <v>46</v>
      </c>
      <c r="E95" s="16">
        <v>2480</v>
      </c>
      <c r="F95" s="15" t="s">
        <v>24</v>
      </c>
    </row>
    <row r="96" s="1" customFormat="1" customHeight="1" spans="1:6">
      <c r="A96" s="15">
        <v>1</v>
      </c>
      <c r="B96" s="15">
        <v>5</v>
      </c>
      <c r="C96" s="17" t="s">
        <v>93</v>
      </c>
      <c r="D96" s="15" t="s">
        <v>46</v>
      </c>
      <c r="E96" s="16">
        <v>1150</v>
      </c>
      <c r="F96" s="15" t="s">
        <v>24</v>
      </c>
    </row>
    <row r="97" s="1" customFormat="1" customHeight="1" spans="1:6">
      <c r="A97" s="15">
        <v>1</v>
      </c>
      <c r="B97" s="15">
        <v>3</v>
      </c>
      <c r="C97" s="17" t="s">
        <v>94</v>
      </c>
      <c r="D97" s="15" t="s">
        <v>46</v>
      </c>
      <c r="E97" s="16">
        <v>200</v>
      </c>
      <c r="F97" s="15" t="s">
        <v>24</v>
      </c>
    </row>
    <row r="98" s="1" customFormat="1" customHeight="1" spans="1:6">
      <c r="A98" s="15">
        <v>1</v>
      </c>
      <c r="B98" s="15">
        <v>3</v>
      </c>
      <c r="C98" s="17" t="s">
        <v>95</v>
      </c>
      <c r="D98" s="15" t="s">
        <v>46</v>
      </c>
      <c r="E98" s="16">
        <v>1700</v>
      </c>
      <c r="F98" s="15" t="s">
        <v>24</v>
      </c>
    </row>
    <row r="99" s="1" customFormat="1" customHeight="1" spans="1:6">
      <c r="A99" s="15">
        <v>1</v>
      </c>
      <c r="B99" s="15">
        <v>16</v>
      </c>
      <c r="C99" s="17" t="s">
        <v>96</v>
      </c>
      <c r="D99" s="15" t="s">
        <v>46</v>
      </c>
      <c r="E99" s="16">
        <v>4000</v>
      </c>
      <c r="F99" s="15" t="s">
        <v>24</v>
      </c>
    </row>
    <row r="100" s="1" customFormat="1" customHeight="1" spans="1:6">
      <c r="A100" s="15">
        <v>1</v>
      </c>
      <c r="B100" s="15">
        <v>19</v>
      </c>
      <c r="C100" s="19" t="s">
        <v>97</v>
      </c>
      <c r="D100" s="15" t="s">
        <v>46</v>
      </c>
      <c r="E100" s="16">
        <v>500</v>
      </c>
      <c r="F100" s="15" t="s">
        <v>24</v>
      </c>
    </row>
    <row r="101" s="1" customFormat="1" customHeight="1" spans="1:6">
      <c r="A101" s="15">
        <v>2</v>
      </c>
      <c r="B101" s="15">
        <v>17</v>
      </c>
      <c r="C101" s="17" t="s">
        <v>98</v>
      </c>
      <c r="D101" s="15" t="s">
        <v>46</v>
      </c>
      <c r="E101" s="16">
        <v>200</v>
      </c>
      <c r="F101" s="15" t="s">
        <v>24</v>
      </c>
    </row>
    <row r="102" s="1" customFormat="1" customHeight="1" spans="1:6">
      <c r="A102" s="15">
        <v>12</v>
      </c>
      <c r="B102" s="15">
        <v>27</v>
      </c>
      <c r="C102" s="17" t="s">
        <v>99</v>
      </c>
      <c r="D102" s="15" t="s">
        <v>46</v>
      </c>
      <c r="E102" s="16">
        <v>200</v>
      </c>
      <c r="F102" s="15" t="s">
        <v>24</v>
      </c>
    </row>
    <row r="103" s="1" customFormat="1" customHeight="1" spans="1:6">
      <c r="A103" s="15">
        <v>1</v>
      </c>
      <c r="B103" s="15">
        <v>2</v>
      </c>
      <c r="C103" s="17" t="s">
        <v>100</v>
      </c>
      <c r="D103" s="15" t="s">
        <v>46</v>
      </c>
      <c r="E103" s="16">
        <v>200</v>
      </c>
      <c r="F103" s="15" t="s">
        <v>24</v>
      </c>
    </row>
    <row r="104" s="1" customFormat="1" customHeight="1" spans="1:6">
      <c r="A104" s="15">
        <v>1</v>
      </c>
      <c r="B104" s="15">
        <v>3</v>
      </c>
      <c r="C104" s="17" t="s">
        <v>101</v>
      </c>
      <c r="D104" s="15" t="s">
        <v>46</v>
      </c>
      <c r="E104" s="16">
        <v>200</v>
      </c>
      <c r="F104" s="15" t="s">
        <v>24</v>
      </c>
    </row>
    <row r="105" s="1" customFormat="1" customHeight="1" spans="1:6">
      <c r="A105" s="15"/>
      <c r="B105" s="15"/>
      <c r="C105" s="15" t="s">
        <v>12</v>
      </c>
      <c r="D105" s="15"/>
      <c r="E105" s="16">
        <f>E106+E107+E108</f>
        <v>3960</v>
      </c>
      <c r="F105" s="15"/>
    </row>
    <row r="106" s="1" customFormat="1" customHeight="1" spans="1:6">
      <c r="A106" s="15">
        <v>3</v>
      </c>
      <c r="B106" s="15">
        <v>7</v>
      </c>
      <c r="C106" s="17" t="s">
        <v>102</v>
      </c>
      <c r="D106" s="15" t="s">
        <v>46</v>
      </c>
      <c r="E106" s="16">
        <v>120</v>
      </c>
      <c r="F106" s="15" t="s">
        <v>24</v>
      </c>
    </row>
    <row r="107" s="1" customFormat="1" customHeight="1" spans="1:6">
      <c r="A107" s="15">
        <v>12</v>
      </c>
      <c r="B107" s="15">
        <v>28</v>
      </c>
      <c r="C107" s="17" t="s">
        <v>103</v>
      </c>
      <c r="D107" s="15" t="s">
        <v>46</v>
      </c>
      <c r="E107" s="16">
        <v>1340</v>
      </c>
      <c r="F107" s="15" t="s">
        <v>24</v>
      </c>
    </row>
    <row r="108" s="1" customFormat="1" customHeight="1" spans="1:6">
      <c r="A108" s="15">
        <v>1</v>
      </c>
      <c r="B108" s="15">
        <v>17</v>
      </c>
      <c r="C108" s="17" t="s">
        <v>104</v>
      </c>
      <c r="D108" s="15" t="s">
        <v>46</v>
      </c>
      <c r="E108" s="16">
        <v>2500</v>
      </c>
      <c r="F108" s="15" t="s">
        <v>24</v>
      </c>
    </row>
    <row r="109" s="1" customFormat="1" customHeight="1" spans="1:6">
      <c r="A109" s="15"/>
      <c r="B109" s="15"/>
      <c r="C109" s="15" t="s">
        <v>12</v>
      </c>
      <c r="D109" s="15"/>
      <c r="E109" s="16">
        <f>E110+E111+E112+E113+E114+E115</f>
        <v>22204</v>
      </c>
      <c r="F109" s="15"/>
    </row>
    <row r="110" s="1" customFormat="1" customHeight="1" spans="1:6">
      <c r="A110" s="15">
        <v>2</v>
      </c>
      <c r="B110" s="15">
        <v>28</v>
      </c>
      <c r="C110" s="17" t="s">
        <v>105</v>
      </c>
      <c r="D110" s="15" t="s">
        <v>46</v>
      </c>
      <c r="E110" s="16">
        <v>1000</v>
      </c>
      <c r="F110" s="15" t="s">
        <v>106</v>
      </c>
    </row>
    <row r="111" s="1" customFormat="1" customHeight="1" spans="1:6">
      <c r="A111" s="15">
        <v>3</v>
      </c>
      <c r="B111" s="15">
        <v>15</v>
      </c>
      <c r="C111" s="17" t="s">
        <v>107</v>
      </c>
      <c r="D111" s="15" t="s">
        <v>46</v>
      </c>
      <c r="E111" s="16">
        <v>2000</v>
      </c>
      <c r="F111" s="15" t="s">
        <v>106</v>
      </c>
    </row>
    <row r="112" s="1" customFormat="1" customHeight="1" spans="1:6">
      <c r="A112" s="15">
        <v>3</v>
      </c>
      <c r="B112" s="15">
        <v>15</v>
      </c>
      <c r="C112" s="17" t="s">
        <v>108</v>
      </c>
      <c r="D112" s="15" t="s">
        <v>46</v>
      </c>
      <c r="E112" s="16">
        <v>1000</v>
      </c>
      <c r="F112" s="15" t="s">
        <v>106</v>
      </c>
    </row>
    <row r="113" s="1" customFormat="1" customHeight="1" spans="1:6">
      <c r="A113" s="15">
        <v>2</v>
      </c>
      <c r="B113" s="15">
        <v>8</v>
      </c>
      <c r="C113" s="17" t="s">
        <v>107</v>
      </c>
      <c r="D113" s="15" t="s">
        <v>46</v>
      </c>
      <c r="E113" s="16">
        <v>1000</v>
      </c>
      <c r="F113" s="15" t="s">
        <v>106</v>
      </c>
    </row>
    <row r="114" s="1" customFormat="1" customHeight="1" spans="1:6">
      <c r="A114" s="15">
        <v>2</v>
      </c>
      <c r="B114" s="15">
        <v>8</v>
      </c>
      <c r="C114" s="17" t="s">
        <v>108</v>
      </c>
      <c r="D114" s="15" t="s">
        <v>46</v>
      </c>
      <c r="E114" s="16">
        <v>500</v>
      </c>
      <c r="F114" s="15" t="s">
        <v>106</v>
      </c>
    </row>
    <row r="115" s="1" customFormat="1" customHeight="1" spans="1:6">
      <c r="A115" s="15">
        <v>1</v>
      </c>
      <c r="B115" s="15">
        <v>10</v>
      </c>
      <c r="C115" s="17" t="s">
        <v>109</v>
      </c>
      <c r="D115" s="15" t="s">
        <v>46</v>
      </c>
      <c r="E115" s="16">
        <v>16704</v>
      </c>
      <c r="F115" s="15" t="s">
        <v>106</v>
      </c>
    </row>
    <row r="116" s="1" customFormat="1" customHeight="1" spans="1:6">
      <c r="A116" s="15"/>
      <c r="B116" s="15"/>
      <c r="C116" s="20" t="s">
        <v>12</v>
      </c>
      <c r="D116" s="15"/>
      <c r="E116" s="16">
        <f>E117+E118</f>
        <v>380</v>
      </c>
      <c r="F116" s="15"/>
    </row>
    <row r="117" s="1" customFormat="1" customHeight="1" spans="1:6">
      <c r="A117" s="15">
        <v>1</v>
      </c>
      <c r="B117" s="15">
        <v>11</v>
      </c>
      <c r="C117" s="17" t="s">
        <v>110</v>
      </c>
      <c r="D117" s="15" t="s">
        <v>46</v>
      </c>
      <c r="E117" s="16">
        <v>280</v>
      </c>
      <c r="F117" s="15" t="s">
        <v>111</v>
      </c>
    </row>
    <row r="118" s="1" customFormat="1" customHeight="1" spans="1:6">
      <c r="A118" s="15">
        <v>1</v>
      </c>
      <c r="B118" s="15">
        <v>10</v>
      </c>
      <c r="C118" s="17" t="s">
        <v>112</v>
      </c>
      <c r="D118" s="15" t="s">
        <v>46</v>
      </c>
      <c r="E118" s="16">
        <v>100</v>
      </c>
      <c r="F118" s="15" t="s">
        <v>111</v>
      </c>
    </row>
    <row r="119" s="1" customFormat="1" customHeight="1" spans="1:6">
      <c r="A119" s="15"/>
      <c r="B119" s="15"/>
      <c r="C119" s="17"/>
      <c r="D119" s="15"/>
      <c r="E119" s="16"/>
      <c r="F119" s="15"/>
    </row>
    <row r="120" s="1" customFormat="1" customHeight="1" spans="1:6">
      <c r="A120" s="15"/>
      <c r="B120" s="15"/>
      <c r="C120" s="17"/>
      <c r="D120" s="15"/>
      <c r="E120" s="16"/>
      <c r="F120" s="15"/>
    </row>
    <row r="121" s="1" customFormat="1" customHeight="1" spans="1:6">
      <c r="A121" s="15"/>
      <c r="B121" s="15"/>
      <c r="C121" s="15"/>
      <c r="D121" s="15"/>
      <c r="E121" s="16"/>
      <c r="F121" s="15"/>
    </row>
    <row r="122" s="1" customFormat="1" customHeight="1" spans="1:6">
      <c r="A122" s="15"/>
      <c r="B122" s="15"/>
      <c r="C122" s="17"/>
      <c r="D122" s="15"/>
      <c r="E122" s="16"/>
      <c r="F122" s="15"/>
    </row>
    <row r="123" s="1" customFormat="1" customHeight="1" spans="1:6">
      <c r="A123" s="15"/>
      <c r="B123" s="15"/>
      <c r="C123" s="17"/>
      <c r="D123" s="15"/>
      <c r="E123" s="16"/>
      <c r="F123" s="15"/>
    </row>
    <row r="124" s="1" customFormat="1" customHeight="1" spans="1:6">
      <c r="A124" s="15"/>
      <c r="B124" s="15"/>
      <c r="C124" s="17"/>
      <c r="D124" s="15"/>
      <c r="E124" s="16"/>
      <c r="F124" s="15"/>
    </row>
    <row r="125" s="1" customFormat="1" customHeight="1" spans="1:6">
      <c r="A125" s="15"/>
      <c r="B125" s="15"/>
      <c r="C125" s="17"/>
      <c r="D125" s="15"/>
      <c r="E125" s="16"/>
      <c r="F125" s="15"/>
    </row>
    <row r="126" s="1" customFormat="1" customHeight="1" spans="1:6">
      <c r="A126" s="15"/>
      <c r="B126" s="15"/>
      <c r="C126" s="17"/>
      <c r="D126" s="15"/>
      <c r="E126" s="16"/>
      <c r="F126" s="15"/>
    </row>
    <row r="127" s="1" customFormat="1" customHeight="1" spans="1:6">
      <c r="A127" s="15"/>
      <c r="B127" s="15"/>
      <c r="C127" s="17"/>
      <c r="D127" s="15"/>
      <c r="E127" s="16"/>
      <c r="F127" s="15"/>
    </row>
    <row r="128" s="1" customFormat="1" customHeight="1" spans="1:6">
      <c r="A128" s="15"/>
      <c r="B128" s="15"/>
      <c r="C128" s="17"/>
      <c r="D128" s="15"/>
      <c r="E128" s="16"/>
      <c r="F128" s="15"/>
    </row>
    <row r="129" s="1" customFormat="1" customHeight="1" spans="1:6">
      <c r="A129" s="15"/>
      <c r="B129" s="15"/>
      <c r="C129" s="15"/>
      <c r="D129" s="15"/>
      <c r="E129" s="16"/>
      <c r="F129" s="15"/>
    </row>
    <row r="130" s="1" customFormat="1" customHeight="1" spans="5:5">
      <c r="E130" s="21"/>
    </row>
  </sheetData>
  <mergeCells count="9">
    <mergeCell ref="A1:F1"/>
    <mergeCell ref="A2:F2"/>
    <mergeCell ref="A3:C3"/>
    <mergeCell ref="D3:F3"/>
    <mergeCell ref="A4:B4"/>
    <mergeCell ref="C4:C5"/>
    <mergeCell ref="D4:D5"/>
    <mergeCell ref="E4:E5"/>
    <mergeCell ref="F4:F5"/>
  </mergeCells>
  <pageMargins left="0.708333333333333" right="0.275" top="0.511805555555556" bottom="0.354166666666667" header="0.5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居委会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dcterms:created xsi:type="dcterms:W3CDTF">2020-12-16T08:19:00Z</dcterms:created>
  <cp:lastPrinted>2020-12-28T09:06:00Z</cp:lastPrinted>
  <dcterms:modified xsi:type="dcterms:W3CDTF">2023-05-16T01:11:05Z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25383573471946DB96277D44BD23BB6F_13</vt:lpwstr>
  </property>
  <property fmtid="{D5CDD505-2E9C-101B-9397-08002B2CF9AE}" pid="3" name="KSOProductBuildVer">
    <vt:lpwstr>2052-11.1.0.14309</vt:lpwstr>
  </property>
</Properties>
</file>