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财务\项目\2025年秋粮“一喷多促”项目79万\79万公示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<sst xmlns="http://schemas.openxmlformats.org/spreadsheetml/2006/main" count="279" uniqueCount="146">
  <si>
    <r>
      <rPr>
        <sz val="16"/>
        <color theme="1"/>
        <rFont val="宋体"/>
        <charset val="134"/>
      </rPr>
      <t>曾都区</t>
    </r>
    <r>
      <rPr>
        <sz val="16"/>
        <color theme="1"/>
        <rFont val="Calibri"/>
        <charset val="134"/>
      </rPr>
      <t>2025</t>
    </r>
    <r>
      <rPr>
        <sz val="16"/>
        <color theme="1"/>
        <rFont val="宋体"/>
        <charset val="134"/>
      </rPr>
      <t>年秋粮“一喷多促”实施情况表</t>
    </r>
  </si>
  <si>
    <t xml:space="preserve"> </t>
  </si>
  <si>
    <t>序号</t>
  </si>
  <si>
    <t>镇（街道）</t>
  </si>
  <si>
    <t>实施主体名称</t>
  </si>
  <si>
    <t>土地流转面积（亩）</t>
  </si>
  <si>
    <t>水稻种植面积（亩）</t>
  </si>
  <si>
    <t>玉米种植面积（亩）</t>
  </si>
  <si>
    <t>“一喷多促”面积（亩次）</t>
  </si>
  <si>
    <t>淅河</t>
  </si>
  <si>
    <t>曾都区虹桥种养殖农民专业合作社</t>
  </si>
  <si>
    <t>随州市麦稻香家庭农场</t>
  </si>
  <si>
    <t>随州市鑫穗家庭农场</t>
  </si>
  <si>
    <t>曾都区旺博种植农民专业合作社</t>
  </si>
  <si>
    <t>湖北原态农业发展有限公司</t>
  </si>
  <si>
    <t>随州曾都区琦晖家庭农场（个体工商户）</t>
  </si>
  <si>
    <t>曾都区淅河镇萍涛农机专业合作社</t>
  </si>
  <si>
    <t>随州市曾都区初心农业种植合作社</t>
  </si>
  <si>
    <t>随州市益合农业有限公司</t>
  </si>
  <si>
    <t>湖北聚合农业有限公司</t>
  </si>
  <si>
    <t>随州市孟泽农民专业合作社</t>
  </si>
  <si>
    <t>区淅河镇两仙山村股份经济合作社</t>
  </si>
  <si>
    <t>禾源丰合作社</t>
  </si>
  <si>
    <t>曾都区禧田田种养殖专业合作社</t>
  </si>
  <si>
    <t>经济开发区禾森园水稻种植合作社</t>
  </si>
  <si>
    <t>曾都区新双水稻种业家庭农场</t>
  </si>
  <si>
    <t>随州市慧辰生态农业有限公司</t>
  </si>
  <si>
    <t>随州市曾都区民兴家庭农场</t>
  </si>
  <si>
    <t>随州市丰碑商务服务有限公司</t>
  </si>
  <si>
    <t>随州市曾都区夏音生态家庭农场</t>
  </si>
  <si>
    <t>曾都区自豪种养殖农民专业合作社</t>
  </si>
  <si>
    <t>随州市公益百翁养殖基地</t>
  </si>
  <si>
    <t>蒋家寨农业发展有限公司</t>
  </si>
  <si>
    <t>随州市佰亩帝种养殖专业合作社</t>
  </si>
  <si>
    <t>再想有机农业家庭农场</t>
  </si>
  <si>
    <t>曾都区茂林种养殖家庭农场</t>
  </si>
  <si>
    <t>随州市顺田种植农民专业合作社</t>
  </si>
  <si>
    <t>27户</t>
  </si>
  <si>
    <t>淅河合计</t>
  </si>
  <si>
    <t>府河</t>
  </si>
  <si>
    <t>区香稻示范种植农民专业合作社</t>
  </si>
  <si>
    <t>曾都区大先优质稻种植专业合作社</t>
  </si>
  <si>
    <t>曾都区礼财农机农民专业合作社</t>
  </si>
  <si>
    <t>随州市白河滩乡村发展有限公司</t>
  </si>
  <si>
    <t>随州市曾都区秦氏种养殖家庭农场</t>
  </si>
  <si>
    <t>区惠机农机服务农民专业合作社</t>
  </si>
  <si>
    <t>曾都区钰山村种养殖专业合作社</t>
  </si>
  <si>
    <t>曾都区加全家庭农场</t>
  </si>
  <si>
    <t>曾都区杜家冲村启航种养殖家庭农场</t>
  </si>
  <si>
    <t>曾都区奋发农机服务专业合作社</t>
  </si>
  <si>
    <t>曾都区高丰优质稻种植农民专业合作社</t>
  </si>
  <si>
    <t>曾都区涢潭港华航家庭农场</t>
  </si>
  <si>
    <t>曾都区启友农机植保农民专业合作社</t>
  </si>
  <si>
    <t>曾都区名强种养殖家庭农场</t>
  </si>
  <si>
    <t>曾都区恒运有机种养殖农民专业合作社</t>
  </si>
  <si>
    <t>银山坡田栽菇种植农民专业合作社</t>
  </si>
  <si>
    <t>曾都区董家岗种植专业合作社</t>
  </si>
  <si>
    <t>曾都区文浩家庭农场</t>
  </si>
  <si>
    <t>曾都区子发种养殖农民专业合作社</t>
  </si>
  <si>
    <t>曾都区归园田居种养殖家庭农场</t>
  </si>
  <si>
    <t>曾都区山人种养殖家庭农场</t>
  </si>
  <si>
    <t>曾都区肖灿种养殖家庭农场</t>
  </si>
  <si>
    <t>曾都区齐鑫种养殖家庭农场</t>
  </si>
  <si>
    <t>曾都区赵家岗种植家庭农场</t>
  </si>
  <si>
    <t>曾都区钰山村德明种养殖专业合作社</t>
  </si>
  <si>
    <t>曾都区龚家湾种养殖家庭农场</t>
  </si>
  <si>
    <t>曾都区青筑城村产业扶贫专业合作社</t>
  </si>
  <si>
    <t>30户</t>
  </si>
  <si>
    <t>府河合计</t>
  </si>
  <si>
    <t>万店</t>
  </si>
  <si>
    <t>曾都区种晟茂养殖专业合作社</t>
  </si>
  <si>
    <t>农瑞农业技术专业合作社</t>
  </si>
  <si>
    <t>新惠农合作社</t>
  </si>
  <si>
    <t>克阳家庭农场</t>
  </si>
  <si>
    <t>龙腾家庭农场</t>
  </si>
  <si>
    <t>顺林种植合作社</t>
  </si>
  <si>
    <t>潦源农民种植合作社</t>
  </si>
  <si>
    <t>事事顺合作社</t>
  </si>
  <si>
    <t>农丰家庭农场</t>
  </si>
  <si>
    <t>农福种植合作社</t>
  </si>
  <si>
    <t>友清种植家庭农场</t>
  </si>
  <si>
    <t>乌鳢专业合作社</t>
  </si>
  <si>
    <t>曾都区豪阳种养殖家庭农场</t>
  </si>
  <si>
    <t>曾都区谷胜种植家庭农场</t>
  </si>
  <si>
    <t>曾都区岗坡养殖家庭农场</t>
  </si>
  <si>
    <t>兵鹏家庭农场</t>
  </si>
  <si>
    <t>猛俊家庭农场</t>
  </si>
  <si>
    <t>鑫宇家庭农场</t>
  </si>
  <si>
    <t>18户</t>
  </si>
  <si>
    <t>万店合计</t>
  </si>
  <si>
    <t>何店</t>
  </si>
  <si>
    <t>随州市曾都区布霖种植专业合作社</t>
  </si>
  <si>
    <t>随州市曾都区源邦种养殖专业合作社</t>
  </si>
  <si>
    <t>曾都区顺民种植专业合作社</t>
  </si>
  <si>
    <t>随州市新神农绿色稻米种植专业合作社</t>
  </si>
  <si>
    <t>曾都区何店镇花塆村种养殖农民专业合作社</t>
  </si>
  <si>
    <t>随州市丰源达农业农民专业合作社</t>
  </si>
  <si>
    <t>随州市曾都区益农农机服务专业合作社</t>
  </si>
  <si>
    <t>随州保民粮食生产专业合作社</t>
  </si>
  <si>
    <t>8户</t>
  </si>
  <si>
    <t>何店合计</t>
  </si>
  <si>
    <t>洛阳</t>
  </si>
  <si>
    <t>揭家垅粮食种植专业合作社</t>
  </si>
  <si>
    <t>曾都区众合养殖家庭农场</t>
  </si>
  <si>
    <t>随州稻满仓农业发展有限公司</t>
  </si>
  <si>
    <t>曾都区金黄家庭农场</t>
  </si>
  <si>
    <t>曾都区华勇家庭农场</t>
  </si>
  <si>
    <t>6户</t>
  </si>
  <si>
    <t>洛阳合计</t>
  </si>
  <si>
    <t>南郊</t>
  </si>
  <si>
    <t>随州市曾都区尚丰农业专业合作社</t>
  </si>
  <si>
    <t>随州市曾都区永茂种植家庭农场</t>
  </si>
  <si>
    <t>随州市惠隆农机专业合作社</t>
  </si>
  <si>
    <t>曾都区众杰兴农业专业合作社</t>
  </si>
  <si>
    <t>曾都区在军家庭农场</t>
  </si>
  <si>
    <t>曾都区余家家庭农场</t>
  </si>
  <si>
    <t>金科生态种养殖农民专业合作社</t>
  </si>
  <si>
    <t>随州高原种养殖有限公司</t>
  </si>
  <si>
    <t>随州市曾都区尚传先种植经营部</t>
  </si>
  <si>
    <t>曾都区胡圣生态农业专业合作社</t>
  </si>
  <si>
    <t>10户</t>
  </si>
  <si>
    <t>南郊合计</t>
  </si>
  <si>
    <t>北郊</t>
  </si>
  <si>
    <t>曾都区北郊磙山城乡建设有限公司</t>
  </si>
  <si>
    <t>众杰兴农业专业合作社</t>
  </si>
  <si>
    <t>曾都区胜达农民专业合作社</t>
  </si>
  <si>
    <t>曾都区鑫田种植专业合作社</t>
  </si>
  <si>
    <t>曾都区平鑫种植农民专业合作社</t>
  </si>
  <si>
    <t>曾都区北郊城乡融合发展有限公司</t>
  </si>
  <si>
    <t>随县高城镇勇淏种养专业合作社</t>
  </si>
  <si>
    <t>曾都区胜丰种植农民专业合作社</t>
  </si>
  <si>
    <t>随州兴鸿锦种养殖专业合作社</t>
  </si>
  <si>
    <t>曾都区胜鑫种植专业合作社</t>
  </si>
  <si>
    <t>北郊合计</t>
  </si>
  <si>
    <t>开发区</t>
  </si>
  <si>
    <t>曾都区丰付种养农民专业合作社</t>
  </si>
  <si>
    <t>曾都区秋粟农业服务农民专业合作社</t>
  </si>
  <si>
    <t>曾都区严氏富实种植农民专业合作社</t>
  </si>
  <si>
    <t>曾都区富春水稻种植农民专业合作社</t>
  </si>
  <si>
    <t>4户</t>
  </si>
  <si>
    <t>开发区合计</t>
  </si>
  <si>
    <t>1户</t>
  </si>
  <si>
    <t>涢水合计</t>
  </si>
  <si>
    <t>随州市曾都区金满田农业专业合作社</t>
  </si>
  <si>
    <t>120户</t>
  </si>
  <si>
    <t>全区合计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</si>
</sst>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4" borderId="8">
      <alignment vertical="center"/>
    </xf>
    <xf numFmtId="0" fontId="19" fillId="5" borderId="9">
      <alignment vertical="center"/>
    </xf>
    <xf numFmtId="0" fontId="20" fillId="5" borderId="8">
      <alignment vertical="center"/>
    </xf>
    <xf numFmtId="0" fontId="21" fillId="6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4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7" fillId="0" borderId="0" xfId="0" applyFont="1" applyAlignment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justify" vertical="top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0"/>
  <sheetViews>
    <sheetView tabSelected="1" workbookViewId="0">
      <selection activeCell="B128" sqref="B128"/>
    </sheetView>
  </sheetViews>
  <sheetFormatPr defaultColWidth="9" defaultRowHeight="13.5"/>
  <cols>
    <col min="1" max="1" width="3" customWidth="1"/>
    <col min="2" max="2" width="8.625" customWidth="1"/>
    <col min="3" max="3" width="34.75" customWidth="1"/>
    <col min="4" max="4" width="8.625" customWidth="1"/>
    <col min="5" max="5" width="8.75" customWidth="1"/>
    <col min="6" max="6" width="9.125" customWidth="1"/>
    <col min="7" max="7" width="13" customWidth="1"/>
  </cols>
  <sheetData>
    <row r="1" ht="21" customHeight="1" spans="1:9">
      <c r="B1" s="1" t="s">
        <v>0</v>
      </c>
      <c r="C1" s="1"/>
      <c r="D1" s="1"/>
      <c r="E1" s="1"/>
      <c r="F1" s="1"/>
      <c r="G1" s="1"/>
    </row>
    <row r="2" ht="20.25" spans="1:9">
      <c r="B2" s="1" t="s">
        <v>1</v>
      </c>
      <c r="G2" s="2">
        <v>2025.11</v>
      </c>
    </row>
    <row r="3" ht="42" customHeight="1" spans="1:9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4" customHeight="1" spans="1:9">
      <c r="A4" s="6">
        <v>1</v>
      </c>
      <c r="B4" s="7" t="s">
        <v>9</v>
      </c>
      <c r="C4" s="8" t="s">
        <v>10</v>
      </c>
      <c r="D4" s="5">
        <v>1600</v>
      </c>
      <c r="E4" s="5">
        <v>1600</v>
      </c>
      <c r="F4" s="9"/>
      <c r="G4" s="10">
        <f ca="1">149500/($E$129+$F$129)*(E4+F4)</f>
        <v>3357.23633203404</v>
      </c>
      <c r="I4" s="11"/>
    </row>
    <row r="5" ht="24" customHeight="1" spans="1:9">
      <c r="A5" s="6">
        <v>2</v>
      </c>
      <c r="B5" s="7" t="s">
        <v>9</v>
      </c>
      <c r="C5" s="8" t="s">
        <v>11</v>
      </c>
      <c r="D5" s="5">
        <v>650</v>
      </c>
      <c r="E5" s="5">
        <v>650</v>
      </c>
      <c r="F5" s="9"/>
      <c r="G5" s="10">
        <f ca="1">149500/($E$129+$F$129)*(E5+F5)</f>
        <v>1363.87725988883</v>
      </c>
      <c r="I5" s="11"/>
    </row>
    <row r="6" ht="24" customHeight="1" spans="1:9">
      <c r="A6" s="6">
        <v>3</v>
      </c>
      <c r="B6" s="7" t="s">
        <v>9</v>
      </c>
      <c r="C6" s="8" t="s">
        <v>12</v>
      </c>
      <c r="D6" s="5">
        <v>559</v>
      </c>
      <c r="E6" s="5">
        <v>559</v>
      </c>
      <c r="F6" s="9"/>
      <c r="G6" s="10">
        <f ca="1">149500/($E$129+$F$129)*(E6+F6)</f>
        <v>1172.93444350439</v>
      </c>
      <c r="I6" s="11"/>
    </row>
    <row r="7" ht="24" customHeight="1" spans="1:9">
      <c r="A7" s="6">
        <v>4</v>
      </c>
      <c r="B7" s="7" t="s">
        <v>9</v>
      </c>
      <c r="C7" s="8" t="s">
        <v>13</v>
      </c>
      <c r="D7" s="5">
        <v>1028</v>
      </c>
      <c r="E7" s="5">
        <v>1028</v>
      </c>
      <c r="F7" s="9"/>
      <c r="G7" s="10">
        <v>2139</v>
      </c>
      <c r="I7" s="11"/>
    </row>
    <row r="8" ht="24" customHeight="1" spans="1:9">
      <c r="A8" s="6">
        <v>5</v>
      </c>
      <c r="B8" s="7" t="s">
        <v>9</v>
      </c>
      <c r="C8" s="8" t="s">
        <v>14</v>
      </c>
      <c r="D8" s="5">
        <v>310</v>
      </c>
      <c r="E8" s="5">
        <v>310</v>
      </c>
      <c r="F8" s="9"/>
      <c r="G8" s="10">
        <f ca="1" t="shared" ref="G8:G13" si="0">149500/($E$129+$F$129)*(E8+F8)</f>
        <v>650.464539331596</v>
      </c>
      <c r="I8" s="11"/>
    </row>
    <row r="9" ht="27" customHeight="1" spans="1:9">
      <c r="A9" s="6">
        <v>6</v>
      </c>
      <c r="B9" s="7" t="s">
        <v>9</v>
      </c>
      <c r="C9" s="8" t="s">
        <v>15</v>
      </c>
      <c r="D9" s="5">
        <v>260</v>
      </c>
      <c r="E9" s="5">
        <v>260</v>
      </c>
      <c r="F9" s="5">
        <v>45</v>
      </c>
      <c r="G9" s="10">
        <f ca="1" t="shared" si="0"/>
        <v>639.973175793989</v>
      </c>
      <c r="I9" s="11"/>
    </row>
    <row r="10" ht="24" customHeight="1" spans="1:9">
      <c r="A10" s="6">
        <v>7</v>
      </c>
      <c r="B10" s="7" t="s">
        <v>9</v>
      </c>
      <c r="C10" s="8" t="s">
        <v>16</v>
      </c>
      <c r="D10" s="12">
        <v>200</v>
      </c>
      <c r="E10" s="5">
        <v>200</v>
      </c>
      <c r="F10" s="5"/>
      <c r="G10" s="10">
        <f ca="1" t="shared" si="0"/>
        <v>419.654541504255</v>
      </c>
      <c r="I10" s="11"/>
    </row>
    <row r="11" ht="24" customHeight="1" spans="1:9">
      <c r="A11" s="6">
        <v>8</v>
      </c>
      <c r="B11" s="7" t="s">
        <v>9</v>
      </c>
      <c r="C11" s="8" t="s">
        <v>17</v>
      </c>
      <c r="D11" s="12">
        <v>210</v>
      </c>
      <c r="E11" s="5">
        <v>210</v>
      </c>
      <c r="F11" s="5">
        <v>10</v>
      </c>
      <c r="G11" s="10">
        <f ca="1" t="shared" si="0"/>
        <v>461.619995654681</v>
      </c>
      <c r="I11" s="11"/>
    </row>
    <row r="12" ht="24" customHeight="1" spans="1:9">
      <c r="A12" s="6">
        <v>9</v>
      </c>
      <c r="B12" s="7" t="s">
        <v>9</v>
      </c>
      <c r="C12" s="8" t="s">
        <v>18</v>
      </c>
      <c r="D12" s="12">
        <v>700</v>
      </c>
      <c r="E12" s="5">
        <v>700</v>
      </c>
      <c r="F12" s="5"/>
      <c r="G12" s="10">
        <f ca="1" t="shared" si="0"/>
        <v>1468.79089526489</v>
      </c>
      <c r="I12" s="11"/>
    </row>
    <row r="13" ht="24" customHeight="1" spans="1:9">
      <c r="A13" s="6">
        <v>10</v>
      </c>
      <c r="B13" s="7" t="s">
        <v>9</v>
      </c>
      <c r="C13" s="8" t="s">
        <v>19</v>
      </c>
      <c r="D13" s="12">
        <v>200</v>
      </c>
      <c r="E13" s="5">
        <v>200</v>
      </c>
      <c r="F13" s="5"/>
      <c r="G13" s="10">
        <f ca="1" t="shared" si="0"/>
        <v>419.654541504255</v>
      </c>
      <c r="I13" s="11"/>
    </row>
    <row r="14" ht="24" customHeight="1" spans="1:9">
      <c r="A14" s="6">
        <v>11</v>
      </c>
      <c r="B14" s="7" t="s">
        <v>9</v>
      </c>
      <c r="C14" s="8" t="s">
        <v>20</v>
      </c>
      <c r="D14" s="12">
        <v>554</v>
      </c>
      <c r="E14" s="5">
        <v>554</v>
      </c>
      <c r="F14" s="9"/>
      <c r="G14" s="10">
        <v>1102</v>
      </c>
      <c r="I14" s="11"/>
    </row>
    <row r="15" ht="24" customHeight="1" spans="1:9">
      <c r="A15" s="6">
        <v>12</v>
      </c>
      <c r="B15" s="7" t="s">
        <v>9</v>
      </c>
      <c r="C15" s="8" t="s">
        <v>21</v>
      </c>
      <c r="D15" s="5">
        <v>300</v>
      </c>
      <c r="E15" s="5">
        <v>300</v>
      </c>
      <c r="F15" s="9"/>
      <c r="G15" s="10">
        <f ca="1">149500/($E$129+$F$129)*(E15+F15)</f>
        <v>629.481812256383</v>
      </c>
      <c r="I15" s="11"/>
    </row>
    <row r="16" ht="24" customHeight="1" spans="1:9">
      <c r="A16" s="6">
        <v>13</v>
      </c>
      <c r="B16" s="7" t="s">
        <v>9</v>
      </c>
      <c r="C16" s="8" t="s">
        <v>22</v>
      </c>
      <c r="D16" s="5">
        <v>1200</v>
      </c>
      <c r="E16" s="5">
        <v>1200</v>
      </c>
      <c r="F16" s="9"/>
      <c r="G16" s="10">
        <f ca="1">149500/($E$129+$F$129)*(E16+F16)</f>
        <v>2517.92724902553</v>
      </c>
      <c r="I16" s="11"/>
    </row>
    <row r="17" ht="24" customHeight="1" spans="1:9">
      <c r="A17" s="6">
        <v>14</v>
      </c>
      <c r="B17" s="7" t="s">
        <v>9</v>
      </c>
      <c r="C17" s="8" t="s">
        <v>23</v>
      </c>
      <c r="D17" s="5">
        <v>1400</v>
      </c>
      <c r="E17" s="5">
        <v>1400</v>
      </c>
      <c r="F17" s="5">
        <v>300</v>
      </c>
      <c r="G17" s="10">
        <v>3600</v>
      </c>
      <c r="I17" s="11"/>
    </row>
    <row r="18" ht="24" customHeight="1" spans="1:9">
      <c r="A18" s="6">
        <v>15</v>
      </c>
      <c r="B18" s="7" t="s">
        <v>9</v>
      </c>
      <c r="C18" s="13" t="s">
        <v>24</v>
      </c>
      <c r="D18" s="12">
        <v>520</v>
      </c>
      <c r="E18" s="5">
        <v>520</v>
      </c>
      <c r="F18" s="9"/>
      <c r="G18" s="10">
        <f ca="1">149500/($E$129+$F$129)*(E18+F18)</f>
        <v>1091.10180791106</v>
      </c>
      <c r="I18" s="11"/>
    </row>
    <row r="19" ht="24" customHeight="1" spans="1:9">
      <c r="A19" s="6">
        <v>16</v>
      </c>
      <c r="B19" s="7" t="s">
        <v>9</v>
      </c>
      <c r="C19" s="13" t="s">
        <v>25</v>
      </c>
      <c r="D19" s="12">
        <v>310</v>
      </c>
      <c r="E19" s="5">
        <v>310</v>
      </c>
      <c r="F19" s="5"/>
      <c r="G19" s="10">
        <f ca="1">149500/($E$129+$F$129)*(E19+F19)</f>
        <v>650.464539331596</v>
      </c>
      <c r="I19" s="11"/>
    </row>
    <row r="20" ht="24" customHeight="1" spans="1:9">
      <c r="A20" s="6">
        <v>17</v>
      </c>
      <c r="B20" s="7" t="s">
        <v>9</v>
      </c>
      <c r="C20" s="13" t="s">
        <v>26</v>
      </c>
      <c r="D20" s="12">
        <v>220</v>
      </c>
      <c r="E20" s="5">
        <v>215</v>
      </c>
      <c r="F20" s="5"/>
      <c r="G20" s="10">
        <f ca="1">149500/($E$129+$F$129)*(E20+F20)</f>
        <v>451.128632117074</v>
      </c>
      <c r="I20" s="11"/>
    </row>
    <row r="21" ht="24" customHeight="1" spans="1:9">
      <c r="A21" s="6">
        <v>18</v>
      </c>
      <c r="B21" s="7" t="s">
        <v>9</v>
      </c>
      <c r="C21" s="13" t="s">
        <v>27</v>
      </c>
      <c r="D21" s="12">
        <v>210</v>
      </c>
      <c r="E21" s="5">
        <v>210</v>
      </c>
      <c r="F21" s="5">
        <v>30</v>
      </c>
      <c r="G21" s="10">
        <v>500</v>
      </c>
      <c r="I21" s="11"/>
    </row>
    <row r="22" ht="24" customHeight="1" spans="1:9">
      <c r="A22" s="6">
        <v>19</v>
      </c>
      <c r="B22" s="7" t="s">
        <v>9</v>
      </c>
      <c r="C22" s="13" t="s">
        <v>28</v>
      </c>
      <c r="D22" s="12">
        <v>232</v>
      </c>
      <c r="E22" s="5"/>
      <c r="F22" s="5">
        <v>232</v>
      </c>
      <c r="G22" s="10">
        <f ca="1">149500/($E$129+$F$129)*(E22+F22)</f>
        <v>486.799268144936</v>
      </c>
      <c r="I22" s="11"/>
    </row>
    <row r="23" ht="24" customHeight="1" spans="1:9">
      <c r="A23" s="6">
        <v>20</v>
      </c>
      <c r="B23" s="7" t="s">
        <v>9</v>
      </c>
      <c r="C23" s="13" t="s">
        <v>29</v>
      </c>
      <c r="D23" s="12">
        <v>144</v>
      </c>
      <c r="E23" s="5">
        <v>144</v>
      </c>
      <c r="F23" s="5"/>
      <c r="G23" s="10">
        <f ca="1">149500/($E$129+$F$129)*(E23+F23)</f>
        <v>302.151269883064</v>
      </c>
      <c r="I23" s="11"/>
    </row>
    <row r="24" ht="24" customHeight="1" spans="1:9">
      <c r="A24" s="6">
        <v>21</v>
      </c>
      <c r="B24" s="7" t="s">
        <v>9</v>
      </c>
      <c r="C24" s="13" t="s">
        <v>30</v>
      </c>
      <c r="D24" s="12">
        <v>180</v>
      </c>
      <c r="E24" s="5">
        <v>400</v>
      </c>
      <c r="F24" s="5"/>
      <c r="G24" s="10">
        <f ca="1">149500/($E$129+$F$129)*(E24+F24)</f>
        <v>839.30908300851</v>
      </c>
      <c r="I24" s="11"/>
    </row>
    <row r="25" ht="24" customHeight="1" spans="1:9">
      <c r="A25" s="6">
        <v>22</v>
      </c>
      <c r="B25" s="7" t="s">
        <v>9</v>
      </c>
      <c r="C25" s="13" t="s">
        <v>31</v>
      </c>
      <c r="D25" s="14">
        <v>200</v>
      </c>
      <c r="E25" s="15">
        <v>200</v>
      </c>
      <c r="F25" s="15">
        <v>350</v>
      </c>
      <c r="G25" s="10">
        <v>1200</v>
      </c>
      <c r="I25" s="11"/>
    </row>
    <row r="26" ht="24" customHeight="1" spans="1:9">
      <c r="A26" s="6">
        <v>23</v>
      </c>
      <c r="B26" s="7" t="s">
        <v>9</v>
      </c>
      <c r="C26" s="13" t="s">
        <v>32</v>
      </c>
      <c r="D26" s="12">
        <v>400</v>
      </c>
      <c r="E26" s="12">
        <v>400</v>
      </c>
      <c r="F26" s="5"/>
      <c r="G26" s="10">
        <v>1200</v>
      </c>
      <c r="I26" s="11"/>
    </row>
    <row r="27" ht="26" customHeight="1" spans="1:9">
      <c r="A27" s="6">
        <v>24</v>
      </c>
      <c r="B27" s="7" t="s">
        <v>9</v>
      </c>
      <c r="C27" s="13" t="s">
        <v>33</v>
      </c>
      <c r="D27" s="14">
        <v>500</v>
      </c>
      <c r="E27" s="14">
        <v>500</v>
      </c>
      <c r="F27" s="14">
        <v>500</v>
      </c>
      <c r="G27" s="10">
        <f ca="1">149500/($E$129+$F$129)*(E27+F27)</f>
        <v>2098.27270752128</v>
      </c>
      <c r="I27" s="11"/>
    </row>
    <row r="28" ht="23" customHeight="1" spans="1:9">
      <c r="A28" s="6">
        <v>25</v>
      </c>
      <c r="B28" s="7" t="s">
        <v>9</v>
      </c>
      <c r="C28" s="13" t="s">
        <v>34</v>
      </c>
      <c r="D28" s="12">
        <v>213</v>
      </c>
      <c r="E28" s="12">
        <v>213</v>
      </c>
      <c r="F28" s="12"/>
      <c r="G28" s="10">
        <f ca="1">149500/($E$129+$F$129)*(E28+F28)</f>
        <v>446.932086702032</v>
      </c>
      <c r="I28" s="11"/>
    </row>
    <row r="29" ht="27" customHeight="1" spans="1:9">
      <c r="A29" s="6">
        <v>26</v>
      </c>
      <c r="B29" s="7" t="s">
        <v>9</v>
      </c>
      <c r="C29" s="13" t="s">
        <v>35</v>
      </c>
      <c r="D29" s="12">
        <v>200</v>
      </c>
      <c r="E29" s="12">
        <v>200</v>
      </c>
      <c r="F29" s="12"/>
      <c r="G29" s="10">
        <f ca="1">149500/($E$129+$F$129)*(E29+F29)</f>
        <v>419.654541504255</v>
      </c>
      <c r="I29" s="11"/>
    </row>
    <row r="30" ht="24" customHeight="1" spans="1:9">
      <c r="A30" s="6">
        <v>27</v>
      </c>
      <c r="B30" s="7" t="s">
        <v>9</v>
      </c>
      <c r="C30" s="16" t="s">
        <v>36</v>
      </c>
      <c r="D30" s="12">
        <v>547</v>
      </c>
      <c r="E30" s="12">
        <v>150</v>
      </c>
      <c r="F30" s="12">
        <v>210</v>
      </c>
      <c r="G30" s="10">
        <v>756</v>
      </c>
      <c r="I30" s="11"/>
    </row>
    <row r="31" ht="24" customHeight="1" spans="1:9">
      <c r="A31" s="6"/>
      <c r="B31" s="17" t="s">
        <v>37</v>
      </c>
      <c r="C31" s="18" t="s">
        <v>38</v>
      </c>
      <c r="D31" s="19">
        <v>12860</v>
      </c>
      <c r="E31" s="19">
        <v>12633</v>
      </c>
      <c r="F31" s="19">
        <f ca="1">SUM(F4:F32)</f>
        <v>1677</v>
      </c>
      <c r="G31" s="20">
        <v>30145</v>
      </c>
      <c r="I31" s="21"/>
    </row>
    <row r="32" ht="75" customHeight="1" spans="1:9">
      <c r="A32" s="3" t="s">
        <v>2</v>
      </c>
      <c r="B32" s="4" t="s">
        <v>3</v>
      </c>
      <c r="C32" s="5" t="s">
        <v>4</v>
      </c>
      <c r="D32" s="5" t="s">
        <v>5</v>
      </c>
      <c r="E32" s="5" t="s">
        <v>6</v>
      </c>
      <c r="F32" s="5" t="s">
        <v>7</v>
      </c>
      <c r="G32" s="5" t="s">
        <v>8</v>
      </c>
    </row>
    <row r="33" ht="24" customHeight="1" spans="1:7">
      <c r="A33" s="6">
        <v>1</v>
      </c>
      <c r="B33" s="7" t="s">
        <v>39</v>
      </c>
      <c r="C33" s="22" t="s">
        <v>40</v>
      </c>
      <c r="D33" s="9">
        <v>2368.47</v>
      </c>
      <c r="E33" s="9">
        <v>1887</v>
      </c>
      <c r="F33" s="9">
        <v>0</v>
      </c>
      <c r="G33" s="10">
        <v>3760</v>
      </c>
    </row>
    <row r="34" ht="24" customHeight="1" spans="1:7">
      <c r="A34" s="6">
        <v>2</v>
      </c>
      <c r="B34" s="7" t="s">
        <v>39</v>
      </c>
      <c r="C34" s="23" t="s">
        <v>41</v>
      </c>
      <c r="D34" s="9">
        <v>1176</v>
      </c>
      <c r="E34" s="9">
        <v>976</v>
      </c>
      <c r="F34" s="9">
        <v>200</v>
      </c>
      <c r="G34" s="10">
        <f ca="1">149500/($E$129+$F$129)*(E34+F34)</f>
        <v>2467.56870404502</v>
      </c>
    </row>
    <row r="35" ht="24" customHeight="1" spans="1:7">
      <c r="A35" s="6">
        <v>3</v>
      </c>
      <c r="B35" s="7" t="s">
        <v>39</v>
      </c>
      <c r="C35" s="23" t="s">
        <v>42</v>
      </c>
      <c r="D35" s="9">
        <v>1475</v>
      </c>
      <c r="E35" s="9">
        <v>1475</v>
      </c>
      <c r="F35" s="9">
        <v>0</v>
      </c>
      <c r="G35" s="10">
        <f ca="1">149500/($E$129+$F$129)*(E35+F35)</f>
        <v>3094.95224359388</v>
      </c>
    </row>
    <row r="36" ht="24" customHeight="1" spans="1:7">
      <c r="A36" s="6">
        <v>4</v>
      </c>
      <c r="B36" s="7" t="s">
        <v>39</v>
      </c>
      <c r="C36" s="23" t="s">
        <v>43</v>
      </c>
      <c r="D36" s="9">
        <v>965.5</v>
      </c>
      <c r="E36" s="9">
        <v>200</v>
      </c>
      <c r="F36" s="9">
        <v>765.5</v>
      </c>
      <c r="G36" s="10">
        <f ca="1">149500/($E$129+$F$129)*(E36+F36)</f>
        <v>2025.88229911179</v>
      </c>
    </row>
    <row r="37" ht="24" customHeight="1" spans="1:7">
      <c r="A37" s="6">
        <v>5</v>
      </c>
      <c r="B37" s="7" t="s">
        <v>39</v>
      </c>
      <c r="C37" s="23" t="s">
        <v>44</v>
      </c>
      <c r="D37" s="9">
        <v>1041</v>
      </c>
      <c r="E37" s="9">
        <v>616</v>
      </c>
      <c r="F37" s="9">
        <v>425</v>
      </c>
      <c r="G37" s="10">
        <f ca="1">149500/($E$129+$F$129)*(E37+F37)</f>
        <v>2184.30188852965</v>
      </c>
    </row>
    <row r="38" ht="24" customHeight="1" spans="1:7">
      <c r="A38" s="6">
        <v>6</v>
      </c>
      <c r="B38" s="7" t="s">
        <v>39</v>
      </c>
      <c r="C38" s="24" t="s">
        <v>45</v>
      </c>
      <c r="D38" s="9">
        <v>1430</v>
      </c>
      <c r="E38" s="9">
        <v>1130</v>
      </c>
      <c r="F38" s="9">
        <v>180</v>
      </c>
      <c r="G38" s="10">
        <v>2800</v>
      </c>
    </row>
    <row r="39" ht="24" customHeight="1" spans="1:7">
      <c r="A39" s="6">
        <v>7</v>
      </c>
      <c r="B39" s="7" t="s">
        <v>39</v>
      </c>
      <c r="C39" s="23" t="s">
        <v>46</v>
      </c>
      <c r="D39" s="9">
        <v>1117</v>
      </c>
      <c r="E39" s="9">
        <v>900</v>
      </c>
      <c r="F39" s="9">
        <v>217</v>
      </c>
      <c r="G39" s="10">
        <f ca="1">149500/($E$129+$F$129)*(E39+F39)</f>
        <v>2343.77061430127</v>
      </c>
    </row>
    <row r="40" ht="24" customHeight="1" spans="1:7">
      <c r="A40" s="6">
        <v>8</v>
      </c>
      <c r="B40" s="7" t="s">
        <v>39</v>
      </c>
      <c r="C40" s="23" t="s">
        <v>47</v>
      </c>
      <c r="D40" s="9">
        <v>1058.95</v>
      </c>
      <c r="E40" s="9">
        <v>600</v>
      </c>
      <c r="F40" s="9">
        <v>450</v>
      </c>
      <c r="G40" s="10">
        <f ca="1">149500/($E$129+$F$129)*(E40+F40)</f>
        <v>2203.18634289734</v>
      </c>
    </row>
    <row r="41" ht="24" customHeight="1" spans="1:7">
      <c r="A41" s="6">
        <v>9</v>
      </c>
      <c r="B41" s="7" t="s">
        <v>39</v>
      </c>
      <c r="C41" s="23" t="s">
        <v>48</v>
      </c>
      <c r="D41" s="9">
        <v>300</v>
      </c>
      <c r="E41" s="9">
        <v>300</v>
      </c>
      <c r="F41" s="9">
        <v>0</v>
      </c>
      <c r="G41" s="10">
        <v>650</v>
      </c>
    </row>
    <row r="42" ht="24" customHeight="1" spans="1:7">
      <c r="A42" s="6">
        <v>10</v>
      </c>
      <c r="B42" s="7" t="s">
        <v>39</v>
      </c>
      <c r="C42" s="23" t="s">
        <v>49</v>
      </c>
      <c r="D42" s="9">
        <v>2555.67</v>
      </c>
      <c r="E42" s="9">
        <v>2100</v>
      </c>
      <c r="F42" s="9">
        <v>0</v>
      </c>
      <c r="G42" s="10">
        <v>4200</v>
      </c>
    </row>
    <row r="43" ht="24" customHeight="1" spans="1:7">
      <c r="A43" s="6">
        <v>11</v>
      </c>
      <c r="B43" s="7" t="s">
        <v>39</v>
      </c>
      <c r="C43" s="23" t="s">
        <v>50</v>
      </c>
      <c r="D43" s="9">
        <v>1182.39</v>
      </c>
      <c r="E43" s="9">
        <v>1000</v>
      </c>
      <c r="F43" s="9">
        <v>0</v>
      </c>
      <c r="G43" s="10">
        <v>2200</v>
      </c>
    </row>
    <row r="44" ht="24" customHeight="1" spans="1:7">
      <c r="A44" s="6">
        <v>12</v>
      </c>
      <c r="B44" s="7" t="s">
        <v>39</v>
      </c>
      <c r="C44" s="23" t="s">
        <v>51</v>
      </c>
      <c r="D44" s="9">
        <v>550</v>
      </c>
      <c r="E44" s="9">
        <v>550</v>
      </c>
      <c r="F44" s="9">
        <v>0</v>
      </c>
      <c r="G44" s="10">
        <v>1160</v>
      </c>
    </row>
    <row r="45" ht="24" customHeight="1" spans="1:7">
      <c r="A45" s="6">
        <v>13</v>
      </c>
      <c r="B45" s="7" t="s">
        <v>39</v>
      </c>
      <c r="C45" s="23" t="s">
        <v>52</v>
      </c>
      <c r="D45" s="9">
        <v>177</v>
      </c>
      <c r="E45" s="9">
        <v>177</v>
      </c>
      <c r="F45" s="9">
        <v>0</v>
      </c>
      <c r="G45" s="10">
        <v>380</v>
      </c>
    </row>
    <row r="46" ht="24" customHeight="1" spans="1:7">
      <c r="A46" s="6">
        <v>14</v>
      </c>
      <c r="B46" s="7" t="s">
        <v>39</v>
      </c>
      <c r="C46" s="23" t="s">
        <v>53</v>
      </c>
      <c r="D46" s="9">
        <v>315</v>
      </c>
      <c r="E46" s="9">
        <v>110</v>
      </c>
      <c r="F46" s="9">
        <v>50</v>
      </c>
      <c r="G46" s="10">
        <f ca="1">149500/($E$129+$F$129)*(E46+F46)</f>
        <v>335.723633203404</v>
      </c>
    </row>
    <row r="47" ht="24" customHeight="1" spans="1:7">
      <c r="A47" s="6">
        <v>15</v>
      </c>
      <c r="B47" s="7" t="s">
        <v>39</v>
      </c>
      <c r="C47" s="23" t="s">
        <v>54</v>
      </c>
      <c r="D47" s="9">
        <v>240.64</v>
      </c>
      <c r="E47" s="9">
        <v>220</v>
      </c>
      <c r="F47" s="9">
        <v>20</v>
      </c>
      <c r="G47" s="10">
        <f ca="1">149500/($E$129+$F$129)*(E47+F47)</f>
        <v>503.585449805106</v>
      </c>
    </row>
    <row r="48" ht="24" customHeight="1" spans="1:7">
      <c r="A48" s="6">
        <v>16</v>
      </c>
      <c r="B48" s="7" t="s">
        <v>39</v>
      </c>
      <c r="C48" s="23" t="s">
        <v>55</v>
      </c>
      <c r="D48" s="9">
        <v>1225</v>
      </c>
      <c r="E48" s="9">
        <v>1225</v>
      </c>
      <c r="F48" s="9">
        <v>0</v>
      </c>
      <c r="G48" s="10">
        <v>2680</v>
      </c>
    </row>
    <row r="49" ht="24" customHeight="1" spans="1:8">
      <c r="A49" s="6">
        <v>17</v>
      </c>
      <c r="B49" s="7" t="s">
        <v>39</v>
      </c>
      <c r="C49" s="23" t="s">
        <v>56</v>
      </c>
      <c r="D49" s="9">
        <v>533.11</v>
      </c>
      <c r="E49" s="9">
        <v>200</v>
      </c>
      <c r="F49" s="9">
        <v>130</v>
      </c>
      <c r="G49" s="10">
        <v>700</v>
      </c>
    </row>
    <row r="50" ht="24" customHeight="1" spans="1:8">
      <c r="A50" s="6">
        <v>18</v>
      </c>
      <c r="B50" s="7" t="s">
        <v>39</v>
      </c>
      <c r="C50" s="23" t="s">
        <v>57</v>
      </c>
      <c r="D50" s="9">
        <v>232.9</v>
      </c>
      <c r="E50" s="9">
        <v>232.9</v>
      </c>
      <c r="F50" s="9">
        <v>0</v>
      </c>
      <c r="G50" s="10">
        <v>500</v>
      </c>
    </row>
    <row r="51" ht="24" customHeight="1" spans="1:8">
      <c r="A51" s="6">
        <v>19</v>
      </c>
      <c r="B51" s="7" t="s">
        <v>39</v>
      </c>
      <c r="C51" s="23" t="s">
        <v>58</v>
      </c>
      <c r="D51" s="9">
        <v>245.45</v>
      </c>
      <c r="E51" s="9">
        <v>240</v>
      </c>
      <c r="F51" s="9">
        <v>0</v>
      </c>
      <c r="G51" s="10">
        <f ca="1">149500/($E$129+$F$129)*(E51+F51)</f>
        <v>503.585449805106</v>
      </c>
    </row>
    <row r="52" ht="24" customHeight="1" spans="1:8">
      <c r="A52" s="6">
        <v>20</v>
      </c>
      <c r="B52" s="7" t="s">
        <v>39</v>
      </c>
      <c r="C52" s="25" t="s">
        <v>59</v>
      </c>
      <c r="D52" s="9">
        <v>168.61</v>
      </c>
      <c r="E52" s="9">
        <v>168.61</v>
      </c>
      <c r="F52" s="9">
        <v>0</v>
      </c>
      <c r="G52" s="10">
        <v>360</v>
      </c>
    </row>
    <row r="53" ht="24" customHeight="1" spans="1:8">
      <c r="A53" s="6">
        <v>21</v>
      </c>
      <c r="B53" s="7" t="s">
        <v>39</v>
      </c>
      <c r="C53" s="25" t="s">
        <v>60</v>
      </c>
      <c r="D53" s="9">
        <v>256.4</v>
      </c>
      <c r="E53" s="9">
        <v>130</v>
      </c>
      <c r="F53" s="9">
        <v>125</v>
      </c>
      <c r="G53" s="10">
        <v>550</v>
      </c>
    </row>
    <row r="54" ht="24" customHeight="1" spans="1:8">
      <c r="A54" s="6">
        <v>22</v>
      </c>
      <c r="B54" s="7" t="s">
        <v>39</v>
      </c>
      <c r="C54" s="25" t="s">
        <v>61</v>
      </c>
      <c r="D54" s="9">
        <v>158</v>
      </c>
      <c r="E54" s="9">
        <v>158</v>
      </c>
      <c r="F54" s="9">
        <v>0</v>
      </c>
      <c r="G54" s="10">
        <v>350</v>
      </c>
    </row>
    <row r="55" ht="24" customHeight="1" spans="1:8">
      <c r="A55" s="6">
        <v>23</v>
      </c>
      <c r="B55" s="7" t="s">
        <v>39</v>
      </c>
      <c r="C55" s="25" t="s">
        <v>62</v>
      </c>
      <c r="D55" s="9">
        <v>147.7</v>
      </c>
      <c r="E55" s="9">
        <v>147.7</v>
      </c>
      <c r="F55" s="9">
        <v>0</v>
      </c>
      <c r="G55" s="10">
        <v>324</v>
      </c>
    </row>
    <row r="56" ht="24" customHeight="1" spans="1:8">
      <c r="A56" s="6">
        <v>24</v>
      </c>
      <c r="B56" s="7" t="s">
        <v>39</v>
      </c>
      <c r="C56" s="25" t="s">
        <v>63</v>
      </c>
      <c r="D56" s="9">
        <v>489.08</v>
      </c>
      <c r="E56" s="9"/>
      <c r="F56" s="9">
        <v>489</v>
      </c>
      <c r="G56" s="10">
        <f ca="1">149500/($E$129+$F$129)*(E56+F56)</f>
        <v>1026.0553539779</v>
      </c>
    </row>
    <row r="57" ht="24" customHeight="1" spans="1:8">
      <c r="A57" s="6">
        <v>25</v>
      </c>
      <c r="B57" s="7" t="s">
        <v>39</v>
      </c>
      <c r="C57" s="25" t="s">
        <v>64</v>
      </c>
      <c r="D57" s="9">
        <v>114.46</v>
      </c>
      <c r="E57" s="9">
        <v>114.46</v>
      </c>
      <c r="F57" s="9"/>
      <c r="G57" s="10">
        <v>250</v>
      </c>
    </row>
    <row r="58" ht="24" customHeight="1" spans="1:8">
      <c r="A58" s="6">
        <v>26</v>
      </c>
      <c r="B58" s="7" t="s">
        <v>39</v>
      </c>
      <c r="C58" s="25" t="s">
        <v>65</v>
      </c>
      <c r="D58" s="9">
        <v>140</v>
      </c>
      <c r="E58" s="9">
        <v>16</v>
      </c>
      <c r="F58" s="9">
        <v>124</v>
      </c>
      <c r="G58" s="10">
        <f ca="1">149500/($E$129+$F$129)*(E58+F58)</f>
        <v>293.758179052979</v>
      </c>
      <c r="H58" s="26"/>
    </row>
    <row r="59" ht="24" customHeight="1" spans="1:8">
      <c r="A59" s="6">
        <v>27</v>
      </c>
      <c r="B59" s="7" t="s">
        <v>39</v>
      </c>
      <c r="C59" s="13" t="s">
        <v>66</v>
      </c>
      <c r="D59" s="14">
        <v>204.91</v>
      </c>
      <c r="E59" s="14"/>
      <c r="F59" s="14">
        <v>204.91</v>
      </c>
      <c r="G59" s="27">
        <v>400</v>
      </c>
    </row>
    <row r="60" ht="32" customHeight="1" spans="1:8">
      <c r="A60" s="6"/>
      <c r="B60" s="17" t="s">
        <v>67</v>
      </c>
      <c r="C60" s="28" t="s">
        <v>68</v>
      </c>
      <c r="D60" s="19">
        <f>SUM(D33:D59)</f>
        <v>19868.24</v>
      </c>
      <c r="E60" s="19">
        <f>SUM(E33:E59)</f>
        <v>14873.67</v>
      </c>
      <c r="F60" s="19">
        <f>SUM(F33:F59)</f>
        <v>3380.41</v>
      </c>
      <c r="G60" s="20">
        <f ca="1">SUM(G4:G31)</f>
        <v>0</v>
      </c>
    </row>
    <row r="61" ht="71" customHeight="1" spans="1:8">
      <c r="A61" s="6" t="s">
        <v>2</v>
      </c>
      <c r="B61" s="4" t="s">
        <v>3</v>
      </c>
      <c r="C61" s="5" t="s">
        <v>4</v>
      </c>
      <c r="D61" s="5" t="s">
        <v>5</v>
      </c>
      <c r="E61" s="5" t="s">
        <v>6</v>
      </c>
      <c r="F61" s="5" t="s">
        <v>7</v>
      </c>
      <c r="G61" s="5" t="s">
        <v>8</v>
      </c>
    </row>
    <row r="62" ht="35" customHeight="1" spans="1:8">
      <c r="A62" s="6">
        <v>1</v>
      </c>
      <c r="B62" s="7" t="s">
        <v>69</v>
      </c>
      <c r="C62" s="29" t="s">
        <v>70</v>
      </c>
      <c r="D62" s="29">
        <v>845</v>
      </c>
      <c r="E62" s="9">
        <v>845</v>
      </c>
      <c r="F62" s="12"/>
      <c r="G62" s="10">
        <v>1800</v>
      </c>
    </row>
    <row r="63" ht="35" customHeight="1" spans="1:8">
      <c r="A63" s="6">
        <v>2</v>
      </c>
      <c r="B63" s="7" t="s">
        <v>69</v>
      </c>
      <c r="C63" s="29" t="s">
        <v>71</v>
      </c>
      <c r="D63" s="29">
        <v>560</v>
      </c>
      <c r="E63" s="9">
        <v>560</v>
      </c>
      <c r="F63" s="12"/>
      <c r="G63" s="10">
        <v>1200</v>
      </c>
    </row>
    <row r="64" ht="35" customHeight="1" spans="1:8">
      <c r="A64" s="6">
        <v>3</v>
      </c>
      <c r="B64" s="7" t="s">
        <v>69</v>
      </c>
      <c r="C64" s="29" t="s">
        <v>72</v>
      </c>
      <c r="D64" s="29">
        <v>3900</v>
      </c>
      <c r="E64" s="9">
        <v>3900</v>
      </c>
      <c r="F64" s="12"/>
      <c r="G64" s="10">
        <v>8350</v>
      </c>
    </row>
    <row r="65" ht="35" customHeight="1" spans="1:7">
      <c r="A65" s="6">
        <v>4</v>
      </c>
      <c r="B65" s="7" t="s">
        <v>69</v>
      </c>
      <c r="C65" s="29" t="s">
        <v>73</v>
      </c>
      <c r="D65" s="29">
        <v>1237</v>
      </c>
      <c r="E65" s="9">
        <v>1237</v>
      </c>
      <c r="F65" s="12"/>
      <c r="G65" s="10">
        <v>2850</v>
      </c>
    </row>
    <row r="66" ht="35" customHeight="1" spans="1:7">
      <c r="A66" s="6">
        <v>5</v>
      </c>
      <c r="B66" s="7" t="s">
        <v>69</v>
      </c>
      <c r="C66" s="29" t="s">
        <v>74</v>
      </c>
      <c r="D66" s="29">
        <v>1689</v>
      </c>
      <c r="E66" s="9">
        <v>1689</v>
      </c>
      <c r="F66" s="12"/>
      <c r="G66" s="10">
        <v>3600</v>
      </c>
    </row>
    <row r="67" ht="35" customHeight="1" spans="1:7">
      <c r="A67" s="6">
        <v>6</v>
      </c>
      <c r="B67" s="7" t="s">
        <v>69</v>
      </c>
      <c r="C67" s="29" t="s">
        <v>75</v>
      </c>
      <c r="D67" s="29">
        <v>1460</v>
      </c>
      <c r="E67" s="30">
        <v>1460</v>
      </c>
      <c r="F67" s="12"/>
      <c r="G67" s="10">
        <v>3100</v>
      </c>
    </row>
    <row r="68" ht="35" customHeight="1" spans="1:7">
      <c r="A68" s="6">
        <v>7</v>
      </c>
      <c r="B68" s="7" t="s">
        <v>69</v>
      </c>
      <c r="C68" s="29" t="s">
        <v>76</v>
      </c>
      <c r="D68" s="29">
        <v>520</v>
      </c>
      <c r="E68" s="30">
        <v>520</v>
      </c>
      <c r="F68" s="12"/>
      <c r="G68" s="10">
        <f ca="1">149500/($E$129+$F$129)*(E68+F68)</f>
        <v>1091.10180791106</v>
      </c>
    </row>
    <row r="69" ht="35" customHeight="1" spans="1:7">
      <c r="A69" s="6">
        <v>8</v>
      </c>
      <c r="B69" s="7" t="s">
        <v>69</v>
      </c>
      <c r="C69" s="29" t="s">
        <v>77</v>
      </c>
      <c r="D69" s="29">
        <v>580</v>
      </c>
      <c r="E69" s="30">
        <v>580</v>
      </c>
      <c r="F69" s="12"/>
      <c r="G69" s="10">
        <f ca="1">149500/($E$129+$F$129)*(E69+F69)</f>
        <v>1216.99817036234</v>
      </c>
    </row>
    <row r="70" ht="35" customHeight="1" spans="1:7">
      <c r="A70" s="6">
        <v>9</v>
      </c>
      <c r="B70" s="7" t="s">
        <v>69</v>
      </c>
      <c r="C70" s="29" t="s">
        <v>78</v>
      </c>
      <c r="D70" s="29">
        <v>650</v>
      </c>
      <c r="E70" s="30">
        <v>650</v>
      </c>
      <c r="F70" s="12"/>
      <c r="G70" s="10">
        <v>1390</v>
      </c>
    </row>
    <row r="71" ht="35" customHeight="1" spans="1:7">
      <c r="A71" s="6">
        <v>10</v>
      </c>
      <c r="B71" s="7" t="s">
        <v>69</v>
      </c>
      <c r="C71" s="29" t="s">
        <v>79</v>
      </c>
      <c r="D71" s="29">
        <v>610</v>
      </c>
      <c r="E71" s="30">
        <v>610</v>
      </c>
      <c r="F71" s="12"/>
      <c r="G71" s="10">
        <v>1300</v>
      </c>
    </row>
    <row r="72" ht="35" customHeight="1" spans="1:7">
      <c r="A72" s="6">
        <v>11</v>
      </c>
      <c r="B72" s="7" t="s">
        <v>69</v>
      </c>
      <c r="C72" s="29" t="s">
        <v>80</v>
      </c>
      <c r="D72" s="29">
        <v>512</v>
      </c>
      <c r="E72" s="9">
        <v>512</v>
      </c>
      <c r="F72" s="12"/>
      <c r="G72" s="10">
        <v>1090</v>
      </c>
    </row>
    <row r="73" ht="35" customHeight="1" spans="1:7">
      <c r="A73" s="6">
        <v>12</v>
      </c>
      <c r="B73" s="7" t="s">
        <v>69</v>
      </c>
      <c r="C73" s="29" t="s">
        <v>81</v>
      </c>
      <c r="D73" s="29">
        <v>350</v>
      </c>
      <c r="E73" s="30">
        <v>350</v>
      </c>
      <c r="F73" s="12"/>
      <c r="G73" s="10">
        <f ca="1">149500/($E$129+$F$129)*(E73+F73)</f>
        <v>734.395447632447</v>
      </c>
    </row>
    <row r="74" ht="35" customHeight="1" spans="1:7">
      <c r="A74" s="6">
        <v>13</v>
      </c>
      <c r="B74" s="7" t="s">
        <v>69</v>
      </c>
      <c r="C74" s="29" t="s">
        <v>82</v>
      </c>
      <c r="D74" s="29">
        <v>335</v>
      </c>
      <c r="E74" s="30">
        <v>335</v>
      </c>
      <c r="F74" s="9"/>
      <c r="G74" s="10">
        <f ca="1">149500/($E$129+$F$129)*(E74+F74)</f>
        <v>702.921357019627</v>
      </c>
    </row>
    <row r="75" ht="35" customHeight="1" spans="1:7">
      <c r="A75" s="6">
        <v>14</v>
      </c>
      <c r="B75" s="7" t="s">
        <v>69</v>
      </c>
      <c r="C75" s="29" t="s">
        <v>83</v>
      </c>
      <c r="D75" s="29">
        <v>410</v>
      </c>
      <c r="E75" s="30">
        <v>410</v>
      </c>
      <c r="F75" s="9"/>
      <c r="G75" s="10">
        <v>880</v>
      </c>
    </row>
    <row r="76" ht="35" customHeight="1" spans="1:7">
      <c r="A76" s="6">
        <v>15</v>
      </c>
      <c r="B76" s="7" t="s">
        <v>69</v>
      </c>
      <c r="C76" s="29" t="s">
        <v>84</v>
      </c>
      <c r="D76" s="29">
        <v>755</v>
      </c>
      <c r="E76" s="30">
        <v>755</v>
      </c>
      <c r="F76" s="9"/>
      <c r="G76" s="10">
        <v>1600</v>
      </c>
    </row>
    <row r="77" ht="35" customHeight="1" spans="1:7">
      <c r="A77" s="6">
        <v>16</v>
      </c>
      <c r="B77" s="7" t="s">
        <v>69</v>
      </c>
      <c r="C77" s="29" t="s">
        <v>85</v>
      </c>
      <c r="D77" s="29">
        <v>360</v>
      </c>
      <c r="E77" s="9">
        <v>210</v>
      </c>
      <c r="F77" s="9">
        <v>150</v>
      </c>
      <c r="G77" s="10">
        <v>780</v>
      </c>
    </row>
    <row r="78" ht="35" customHeight="1" spans="1:7">
      <c r="A78" s="6">
        <v>17</v>
      </c>
      <c r="B78" s="7" t="s">
        <v>69</v>
      </c>
      <c r="C78" s="29" t="s">
        <v>86</v>
      </c>
      <c r="D78" s="29">
        <v>210</v>
      </c>
      <c r="E78" s="9">
        <v>145</v>
      </c>
      <c r="F78" s="9">
        <v>65</v>
      </c>
      <c r="G78" s="10">
        <v>450</v>
      </c>
    </row>
    <row r="79" ht="35" customHeight="1" spans="1:7">
      <c r="A79" s="6">
        <v>18</v>
      </c>
      <c r="B79" s="7" t="s">
        <v>69</v>
      </c>
      <c r="C79" s="29" t="s">
        <v>87</v>
      </c>
      <c r="D79" s="29">
        <v>150</v>
      </c>
      <c r="E79" s="24">
        <v>150</v>
      </c>
      <c r="F79" s="9"/>
      <c r="G79" s="10">
        <f ca="1">149500/($E$129+$F$129)*(E79+F79)</f>
        <v>314.740906128191</v>
      </c>
    </row>
    <row r="80" ht="35" customHeight="1" spans="1:7">
      <c r="A80" s="6"/>
      <c r="B80" s="31" t="s">
        <v>88</v>
      </c>
      <c r="C80" s="19" t="s">
        <v>89</v>
      </c>
      <c r="D80" s="32">
        <f>SUM(D62:D79)</f>
        <v>15133</v>
      </c>
      <c r="E80" s="32">
        <f>SUM(E62:E79)</f>
        <v>14918</v>
      </c>
      <c r="F80" s="32">
        <f>SUM(F62:F79)</f>
        <v>215</v>
      </c>
      <c r="G80" s="33">
        <v>32450</v>
      </c>
    </row>
    <row r="81" ht="62" customHeight="1" spans="1:7">
      <c r="A81" s="3" t="s">
        <v>2</v>
      </c>
      <c r="B81" s="5" t="s">
        <v>3</v>
      </c>
      <c r="C81" s="5" t="s">
        <v>4</v>
      </c>
      <c r="D81" s="5" t="s">
        <v>5</v>
      </c>
      <c r="E81" s="5" t="s">
        <v>6</v>
      </c>
      <c r="F81" s="5" t="s">
        <v>7</v>
      </c>
      <c r="G81" s="5" t="s">
        <v>8</v>
      </c>
    </row>
    <row r="82" ht="38" customHeight="1" spans="1:7">
      <c r="A82" s="6">
        <v>1</v>
      </c>
      <c r="B82" s="7" t="s">
        <v>90</v>
      </c>
      <c r="C82" s="34" t="s">
        <v>91</v>
      </c>
      <c r="D82" s="30">
        <v>1502</v>
      </c>
      <c r="E82" s="30">
        <v>1502</v>
      </c>
      <c r="F82" s="9"/>
      <c r="G82" s="10">
        <v>3500</v>
      </c>
    </row>
    <row r="83" ht="38" customHeight="1" spans="1:7">
      <c r="A83" s="6">
        <v>2</v>
      </c>
      <c r="B83" s="7" t="s">
        <v>90</v>
      </c>
      <c r="C83" s="34" t="s">
        <v>92</v>
      </c>
      <c r="D83" s="30">
        <v>1657</v>
      </c>
      <c r="E83" s="30">
        <v>1657</v>
      </c>
      <c r="F83" s="9"/>
      <c r="G83" s="10">
        <v>3800</v>
      </c>
    </row>
    <row r="84" ht="38" customHeight="1" spans="1:7">
      <c r="A84" s="6">
        <v>3</v>
      </c>
      <c r="B84" s="7" t="s">
        <v>90</v>
      </c>
      <c r="C84" s="34" t="s">
        <v>93</v>
      </c>
      <c r="D84" s="30">
        <v>1059</v>
      </c>
      <c r="E84" s="30">
        <v>1059</v>
      </c>
      <c r="F84" s="9"/>
      <c r="G84" s="10">
        <v>2480</v>
      </c>
    </row>
    <row r="85" ht="38" customHeight="1" spans="1:7">
      <c r="A85" s="6">
        <v>4</v>
      </c>
      <c r="B85" s="7" t="s">
        <v>90</v>
      </c>
      <c r="C85" s="34" t="s">
        <v>94</v>
      </c>
      <c r="D85" s="9">
        <v>1020</v>
      </c>
      <c r="E85" s="30">
        <v>908</v>
      </c>
      <c r="F85" s="12"/>
      <c r="G85" s="10">
        <v>1970</v>
      </c>
    </row>
    <row r="86" ht="38" customHeight="1" spans="1:7">
      <c r="A86" s="6">
        <v>5</v>
      </c>
      <c r="B86" s="7" t="s">
        <v>90</v>
      </c>
      <c r="C86" s="34" t="s">
        <v>95</v>
      </c>
      <c r="D86" s="9">
        <v>436</v>
      </c>
      <c r="E86" s="30">
        <v>350</v>
      </c>
      <c r="F86" s="12"/>
      <c r="G86" s="10">
        <f ca="1">149500/($E$129+$F$129)*(E86+F86)</f>
        <v>734.395447632447</v>
      </c>
    </row>
    <row r="87" ht="38" customHeight="1" spans="1:7">
      <c r="A87" s="6">
        <v>6</v>
      </c>
      <c r="B87" s="7" t="s">
        <v>90</v>
      </c>
      <c r="C87" s="34" t="s">
        <v>96</v>
      </c>
      <c r="D87" s="30">
        <v>140</v>
      </c>
      <c r="E87" s="30">
        <v>140</v>
      </c>
      <c r="F87" s="12"/>
      <c r="G87" s="10">
        <v>300</v>
      </c>
    </row>
    <row r="88" ht="38" customHeight="1" spans="1:7">
      <c r="A88" s="6">
        <v>7</v>
      </c>
      <c r="B88" s="7" t="s">
        <v>90</v>
      </c>
      <c r="C88" s="34" t="s">
        <v>97</v>
      </c>
      <c r="D88" s="30">
        <v>338</v>
      </c>
      <c r="E88" s="24">
        <v>338</v>
      </c>
      <c r="F88" s="12"/>
      <c r="G88" s="10">
        <v>730</v>
      </c>
    </row>
    <row r="89" ht="38" customHeight="1" spans="1:7">
      <c r="A89" s="6">
        <v>8</v>
      </c>
      <c r="B89" s="7" t="s">
        <v>90</v>
      </c>
      <c r="C89" s="34" t="s">
        <v>98</v>
      </c>
      <c r="D89" s="24">
        <v>650</v>
      </c>
      <c r="E89" s="24">
        <v>650</v>
      </c>
      <c r="F89" s="12"/>
      <c r="G89" s="10">
        <v>1300</v>
      </c>
    </row>
    <row r="90" ht="38" customHeight="1" spans="1:7">
      <c r="A90" s="6">
        <v>9</v>
      </c>
      <c r="B90" s="7"/>
      <c r="C90" s="34"/>
      <c r="D90" s="24"/>
      <c r="E90" s="24"/>
      <c r="F90" s="12"/>
      <c r="G90" s="10"/>
    </row>
    <row r="91" ht="38" customHeight="1" spans="1:7">
      <c r="A91" s="6"/>
      <c r="B91" s="17" t="s">
        <v>99</v>
      </c>
      <c r="C91" s="28" t="s">
        <v>100</v>
      </c>
      <c r="D91" s="19">
        <f>SUM(D82:D90)</f>
        <v>6802</v>
      </c>
      <c r="E91" s="19">
        <f>SUM(E82:E90)</f>
        <v>6604</v>
      </c>
      <c r="F91" s="19">
        <f>SUM(F82:F90)</f>
        <v>0</v>
      </c>
      <c r="G91" s="20">
        <f ca="1">SUM(G82:G90)</f>
        <v>14904.3954476324</v>
      </c>
    </row>
    <row r="92" ht="38" customHeight="1" spans="1:7">
      <c r="A92" s="6">
        <v>1</v>
      </c>
      <c r="B92" s="7" t="s">
        <v>101</v>
      </c>
      <c r="C92" s="35" t="s">
        <v>93</v>
      </c>
      <c r="D92" s="9">
        <v>1149</v>
      </c>
      <c r="E92" s="9">
        <v>1149</v>
      </c>
      <c r="F92" s="12"/>
      <c r="G92" s="10">
        <v>2580</v>
      </c>
    </row>
    <row r="93" ht="38" customHeight="1" spans="1:7">
      <c r="A93" s="6">
        <v>2</v>
      </c>
      <c r="B93" s="7" t="s">
        <v>101</v>
      </c>
      <c r="C93" s="35" t="s">
        <v>102</v>
      </c>
      <c r="D93" s="9">
        <v>1952</v>
      </c>
      <c r="E93" s="9">
        <v>1952</v>
      </c>
      <c r="F93" s="12"/>
      <c r="G93" s="10">
        <v>4250</v>
      </c>
    </row>
    <row r="94" ht="38" customHeight="1" spans="1:7">
      <c r="A94" s="6">
        <v>3</v>
      </c>
      <c r="B94" s="7" t="s">
        <v>101</v>
      </c>
      <c r="C94" s="35" t="s">
        <v>103</v>
      </c>
      <c r="D94" s="9">
        <v>319</v>
      </c>
      <c r="E94" s="9">
        <v>319</v>
      </c>
      <c r="F94" s="12"/>
      <c r="G94" s="10">
        <f ca="1">149500/($E$129+$F$129)*(E94+F94)</f>
        <v>669.348993699287</v>
      </c>
    </row>
    <row r="95" ht="38" customHeight="1" spans="1:7">
      <c r="A95" s="6">
        <v>4</v>
      </c>
      <c r="B95" s="7" t="s">
        <v>101</v>
      </c>
      <c r="C95" s="35" t="s">
        <v>104</v>
      </c>
      <c r="D95" s="9">
        <v>305</v>
      </c>
      <c r="E95" s="9">
        <v>305</v>
      </c>
      <c r="F95" s="12"/>
      <c r="G95" s="10">
        <v>650</v>
      </c>
    </row>
    <row r="96" ht="38" customHeight="1" spans="1:7">
      <c r="A96" s="6">
        <v>5</v>
      </c>
      <c r="B96" s="7" t="s">
        <v>101</v>
      </c>
      <c r="C96" s="35" t="s">
        <v>105</v>
      </c>
      <c r="D96" s="9">
        <v>110</v>
      </c>
      <c r="E96" s="9">
        <v>110</v>
      </c>
      <c r="F96" s="9"/>
      <c r="G96" s="10">
        <v>250</v>
      </c>
    </row>
    <row r="97" ht="38" customHeight="1" spans="1:7">
      <c r="A97" s="6">
        <v>6</v>
      </c>
      <c r="B97" s="7" t="s">
        <v>101</v>
      </c>
      <c r="C97" s="35" t="s">
        <v>106</v>
      </c>
      <c r="D97" s="9">
        <v>260</v>
      </c>
      <c r="E97" s="9">
        <v>260</v>
      </c>
      <c r="F97" s="12"/>
      <c r="G97" s="10">
        <v>550</v>
      </c>
    </row>
    <row r="98" ht="38" customHeight="1" spans="1:7">
      <c r="A98" s="6"/>
      <c r="B98" s="17" t="s">
        <v>107</v>
      </c>
      <c r="C98" s="31" t="s">
        <v>108</v>
      </c>
      <c r="D98" s="19">
        <f>SUM(D92:D97)</f>
        <v>4095</v>
      </c>
      <c r="E98" s="19">
        <f>SUM(E92:E97)</f>
        <v>4095</v>
      </c>
      <c r="F98" s="19">
        <f>SUM(F92:F97)</f>
        <v>0</v>
      </c>
      <c r="G98" s="20">
        <f ca="1">SUM(G92:G97)</f>
        <v>8949.34899369929</v>
      </c>
    </row>
    <row r="99" ht="38" customHeight="1" spans="1:7">
      <c r="A99" s="6"/>
      <c r="B99" s="17"/>
      <c r="C99" s="31"/>
      <c r="D99" s="19"/>
      <c r="E99" s="19"/>
      <c r="F99" s="19"/>
      <c r="G99" s="20"/>
    </row>
    <row r="100" ht="44" customHeight="1" spans="1:7">
      <c r="A100" s="3" t="s">
        <v>2</v>
      </c>
      <c r="B100" s="5" t="s">
        <v>3</v>
      </c>
      <c r="C100" s="5" t="s">
        <v>4</v>
      </c>
      <c r="D100" s="5" t="s">
        <v>5</v>
      </c>
      <c r="E100" s="5" t="s">
        <v>6</v>
      </c>
      <c r="F100" s="5" t="s">
        <v>7</v>
      </c>
      <c r="G100" s="5" t="s">
        <v>8</v>
      </c>
    </row>
    <row r="101" ht="24" customHeight="1" spans="1:7">
      <c r="A101" s="6">
        <v>1</v>
      </c>
      <c r="B101" s="7" t="s">
        <v>109</v>
      </c>
      <c r="C101" s="35" t="s">
        <v>110</v>
      </c>
      <c r="D101" s="9">
        <v>1575.5</v>
      </c>
      <c r="E101" s="9">
        <v>1550</v>
      </c>
      <c r="F101" s="9">
        <v>25</v>
      </c>
      <c r="G101" s="10">
        <v>3150</v>
      </c>
    </row>
    <row r="102" ht="24" customHeight="1" spans="1:7">
      <c r="A102" s="6">
        <v>2</v>
      </c>
      <c r="B102" s="7" t="s">
        <v>109</v>
      </c>
      <c r="C102" s="35" t="s">
        <v>111</v>
      </c>
      <c r="D102" s="9">
        <v>438.39</v>
      </c>
      <c r="E102" s="9">
        <v>378</v>
      </c>
      <c r="F102" s="9"/>
      <c r="G102" s="10">
        <f ca="1">149500/($E$129+$F$129)*(E102+F102)</f>
        <v>793.147083443042</v>
      </c>
    </row>
    <row r="103" ht="24" customHeight="1" spans="1:7">
      <c r="A103" s="6">
        <v>3</v>
      </c>
      <c r="B103" s="7" t="s">
        <v>109</v>
      </c>
      <c r="C103" s="35" t="s">
        <v>112</v>
      </c>
      <c r="D103" s="9">
        <v>578</v>
      </c>
      <c r="E103" s="9">
        <v>578</v>
      </c>
      <c r="F103" s="9"/>
      <c r="G103" s="10">
        <v>1250</v>
      </c>
    </row>
    <row r="104" ht="24" customHeight="1" spans="1:7">
      <c r="A104" s="6">
        <v>4</v>
      </c>
      <c r="B104" s="7" t="s">
        <v>109</v>
      </c>
      <c r="C104" s="35" t="s">
        <v>113</v>
      </c>
      <c r="D104" s="9">
        <v>1497.62</v>
      </c>
      <c r="E104" s="9">
        <v>1320</v>
      </c>
      <c r="F104" s="9">
        <v>65</v>
      </c>
      <c r="G104" s="10">
        <f ca="1">149500/($E$129+$F$129)*(E104+F104)</f>
        <v>2906.10769991697</v>
      </c>
    </row>
    <row r="105" ht="24" customHeight="1" spans="1:7">
      <c r="A105" s="6">
        <v>5</v>
      </c>
      <c r="B105" s="7" t="s">
        <v>109</v>
      </c>
      <c r="C105" s="35" t="s">
        <v>114</v>
      </c>
      <c r="D105" s="9">
        <v>419</v>
      </c>
      <c r="E105" s="9">
        <v>360</v>
      </c>
      <c r="F105" s="9">
        <v>45</v>
      </c>
      <c r="G105" s="10">
        <f ca="1">149500/($E$129+$F$129)*(E105+F105)</f>
        <v>849.800446546117</v>
      </c>
    </row>
    <row r="106" ht="24" customHeight="1" spans="1:7">
      <c r="A106" s="6">
        <v>6</v>
      </c>
      <c r="B106" s="7" t="s">
        <v>109</v>
      </c>
      <c r="C106" s="35" t="s">
        <v>115</v>
      </c>
      <c r="D106" s="9">
        <v>850</v>
      </c>
      <c r="E106" s="9">
        <v>600</v>
      </c>
      <c r="F106" s="9">
        <v>32</v>
      </c>
      <c r="G106" s="10">
        <v>1480</v>
      </c>
    </row>
    <row r="107" ht="24" customHeight="1" spans="1:7">
      <c r="A107" s="6">
        <v>7</v>
      </c>
      <c r="B107" s="7" t="s">
        <v>109</v>
      </c>
      <c r="C107" s="35" t="s">
        <v>116</v>
      </c>
      <c r="D107" s="9">
        <v>386.61</v>
      </c>
      <c r="E107" s="9">
        <v>350</v>
      </c>
      <c r="F107" s="9">
        <v>18</v>
      </c>
      <c r="G107" s="10">
        <v>780</v>
      </c>
    </row>
    <row r="108" ht="24" customHeight="1" spans="1:7">
      <c r="A108" s="36" t="s">
        <v>1</v>
      </c>
      <c r="B108" s="37" t="s">
        <v>109</v>
      </c>
      <c r="C108" s="38" t="s">
        <v>117</v>
      </c>
      <c r="D108" s="39">
        <v>540</v>
      </c>
      <c r="E108" s="39">
        <v>510</v>
      </c>
      <c r="F108" s="39">
        <v>20</v>
      </c>
      <c r="G108" s="40">
        <f ca="1">149500/($E$129+$F$129)*(E108+F108)</f>
        <v>1112.08453498628</v>
      </c>
    </row>
    <row r="109" ht="24" customHeight="1" spans="1:7">
      <c r="A109" s="36">
        <v>9</v>
      </c>
      <c r="B109" s="37" t="s">
        <v>109</v>
      </c>
      <c r="C109" s="38" t="s">
        <v>118</v>
      </c>
      <c r="D109" s="39">
        <v>260</v>
      </c>
      <c r="E109" s="39">
        <v>190</v>
      </c>
      <c r="F109" s="39">
        <v>26</v>
      </c>
      <c r="G109" s="40">
        <v>500</v>
      </c>
    </row>
    <row r="110" ht="24" customHeight="1" spans="1:7">
      <c r="A110" s="6">
        <v>10</v>
      </c>
      <c r="B110" s="7" t="s">
        <v>109</v>
      </c>
      <c r="C110" s="35" t="s">
        <v>119</v>
      </c>
      <c r="D110" s="9">
        <v>290</v>
      </c>
      <c r="E110" s="9">
        <v>210</v>
      </c>
      <c r="F110" s="9">
        <v>26</v>
      </c>
      <c r="G110" s="10">
        <v>500</v>
      </c>
    </row>
    <row r="111" ht="24.5" customHeight="1" spans="1:7">
      <c r="A111" s="6"/>
      <c r="B111" s="41" t="s">
        <v>120</v>
      </c>
      <c r="C111" s="28" t="s">
        <v>121</v>
      </c>
      <c r="D111" s="32">
        <f>SUM(D101:D110)</f>
        <v>6835.12</v>
      </c>
      <c r="E111" s="32">
        <f>SUM(E101:E110)</f>
        <v>6046</v>
      </c>
      <c r="F111" s="32">
        <f>SUM(F101:F110)</f>
        <v>257</v>
      </c>
      <c r="G111" s="33">
        <f ca="1">SUM(G101:G110)</f>
        <v>13321.1397648924</v>
      </c>
    </row>
    <row r="112" ht="24" customHeight="1" spans="1:7">
      <c r="A112" s="6">
        <v>1</v>
      </c>
      <c r="B112" s="7" t="s">
        <v>122</v>
      </c>
      <c r="C112" s="35" t="s">
        <v>123</v>
      </c>
      <c r="D112" s="9">
        <v>700</v>
      </c>
      <c r="E112" s="9">
        <v>700</v>
      </c>
      <c r="F112" s="9">
        <v>0</v>
      </c>
      <c r="G112" s="10">
        <v>1500</v>
      </c>
    </row>
    <row r="113" ht="24" customHeight="1" spans="1:7">
      <c r="A113" s="6">
        <v>2</v>
      </c>
      <c r="B113" s="7" t="s">
        <v>122</v>
      </c>
      <c r="C113" s="42" t="s">
        <v>124</v>
      </c>
      <c r="D113" s="9">
        <v>510</v>
      </c>
      <c r="E113" s="9">
        <v>510</v>
      </c>
      <c r="F113" s="9">
        <v>0</v>
      </c>
      <c r="G113" s="10">
        <v>1080</v>
      </c>
    </row>
    <row r="114" ht="24" customHeight="1" spans="1:7">
      <c r="A114" s="6">
        <v>3</v>
      </c>
      <c r="B114" s="7" t="s">
        <v>122</v>
      </c>
      <c r="C114" s="42" t="s">
        <v>125</v>
      </c>
      <c r="D114" s="9">
        <v>200</v>
      </c>
      <c r="E114" s="9">
        <v>200</v>
      </c>
      <c r="F114" s="9">
        <v>0</v>
      </c>
      <c r="G114" s="10">
        <v>430</v>
      </c>
    </row>
    <row r="115" ht="24" customHeight="1" spans="1:7">
      <c r="A115" s="6">
        <v>4</v>
      </c>
      <c r="B115" s="7" t="s">
        <v>122</v>
      </c>
      <c r="C115" s="42" t="s">
        <v>126</v>
      </c>
      <c r="D115" s="9">
        <v>384</v>
      </c>
      <c r="E115" s="9">
        <v>384</v>
      </c>
      <c r="F115" s="9">
        <v>0</v>
      </c>
      <c r="G115" s="10">
        <v>830</v>
      </c>
    </row>
    <row r="116" ht="24" customHeight="1" spans="1:7">
      <c r="A116" s="6">
        <v>5</v>
      </c>
      <c r="B116" s="7" t="s">
        <v>122</v>
      </c>
      <c r="C116" s="42" t="s">
        <v>127</v>
      </c>
      <c r="D116" s="9">
        <v>190</v>
      </c>
      <c r="E116" s="9">
        <v>190</v>
      </c>
      <c r="F116" s="9">
        <v>0</v>
      </c>
      <c r="G116" s="10">
        <v>400</v>
      </c>
    </row>
    <row r="117" ht="24" customHeight="1" spans="1:7">
      <c r="A117" s="6">
        <v>6</v>
      </c>
      <c r="B117" s="7" t="s">
        <v>122</v>
      </c>
      <c r="C117" s="42" t="s">
        <v>128</v>
      </c>
      <c r="D117" s="9">
        <v>120</v>
      </c>
      <c r="E117" s="9">
        <v>120</v>
      </c>
      <c r="F117" s="9">
        <v>0</v>
      </c>
      <c r="G117" s="10">
        <v>260</v>
      </c>
    </row>
    <row r="118" ht="24" customHeight="1" spans="1:7">
      <c r="A118" s="6">
        <v>7</v>
      </c>
      <c r="B118" s="7" t="s">
        <v>122</v>
      </c>
      <c r="C118" s="42" t="s">
        <v>129</v>
      </c>
      <c r="D118" s="9">
        <v>300</v>
      </c>
      <c r="E118" s="9">
        <v>300</v>
      </c>
      <c r="F118" s="9">
        <v>0</v>
      </c>
      <c r="G118" s="10">
        <v>640</v>
      </c>
    </row>
    <row r="119" ht="24" customHeight="1" spans="1:7">
      <c r="A119" s="6">
        <v>8</v>
      </c>
      <c r="B119" s="7" t="s">
        <v>122</v>
      </c>
      <c r="C119" s="42" t="s">
        <v>130</v>
      </c>
      <c r="D119" s="9">
        <v>280</v>
      </c>
      <c r="E119" s="9">
        <v>280</v>
      </c>
      <c r="F119" s="9">
        <v>0</v>
      </c>
      <c r="G119" s="10">
        <v>600</v>
      </c>
    </row>
    <row r="120" ht="24" customHeight="1" spans="1:7">
      <c r="A120" s="6">
        <v>9</v>
      </c>
      <c r="B120" s="7" t="s">
        <v>122</v>
      </c>
      <c r="C120" s="42" t="s">
        <v>131</v>
      </c>
      <c r="D120" s="9">
        <v>1090</v>
      </c>
      <c r="E120" s="9">
        <v>900</v>
      </c>
      <c r="F120" s="9">
        <v>190</v>
      </c>
      <c r="G120" s="10">
        <v>2400</v>
      </c>
    </row>
    <row r="121" ht="24" customHeight="1" spans="1:7">
      <c r="A121" s="6">
        <v>10</v>
      </c>
      <c r="B121" s="7" t="s">
        <v>122</v>
      </c>
      <c r="C121" s="35" t="s">
        <v>132</v>
      </c>
      <c r="D121" s="9">
        <v>470</v>
      </c>
      <c r="E121" s="9">
        <v>470</v>
      </c>
      <c r="F121" s="9">
        <v>0</v>
      </c>
      <c r="G121" s="10">
        <v>1000</v>
      </c>
    </row>
    <row r="122" ht="24.5" customHeight="1" spans="1:7">
      <c r="A122" s="6"/>
      <c r="B122" s="17" t="s">
        <v>120</v>
      </c>
      <c r="C122" s="31" t="s">
        <v>133</v>
      </c>
      <c r="D122" s="19">
        <f>SUM(D112:D121)</f>
        <v>4244</v>
      </c>
      <c r="E122" s="19">
        <f>SUM(E112:E121)</f>
        <v>4054</v>
      </c>
      <c r="F122" s="19">
        <f>SUM(F112:F121)</f>
        <v>190</v>
      </c>
      <c r="G122" s="20">
        <f>SUM(G112:G121)</f>
        <v>9140</v>
      </c>
    </row>
    <row r="123" ht="24.5" customHeight="1" spans="1:7">
      <c r="A123" s="6">
        <v>1</v>
      </c>
      <c r="B123" s="7" t="s">
        <v>134</v>
      </c>
      <c r="C123" s="35" t="s">
        <v>135</v>
      </c>
      <c r="D123" s="9">
        <v>560</v>
      </c>
      <c r="E123" s="9">
        <v>560</v>
      </c>
      <c r="F123" s="12"/>
      <c r="G123" s="10">
        <v>1200</v>
      </c>
    </row>
    <row r="124" ht="24.5" customHeight="1" spans="1:7">
      <c r="A124" s="6">
        <v>2</v>
      </c>
      <c r="B124" s="7" t="s">
        <v>134</v>
      </c>
      <c r="C124" s="35" t="s">
        <v>136</v>
      </c>
      <c r="D124" s="9">
        <v>360</v>
      </c>
      <c r="E124" s="9">
        <v>360</v>
      </c>
      <c r="F124" s="12"/>
      <c r="G124" s="10">
        <v>780</v>
      </c>
    </row>
    <row r="125" ht="24.5" customHeight="1" spans="1:7">
      <c r="A125" s="6">
        <v>3</v>
      </c>
      <c r="B125" s="7" t="s">
        <v>134</v>
      </c>
      <c r="C125" s="35" t="s">
        <v>137</v>
      </c>
      <c r="D125" s="9">
        <v>506</v>
      </c>
      <c r="E125" s="9">
        <v>506</v>
      </c>
      <c r="F125" s="12"/>
      <c r="G125" s="10">
        <v>1080</v>
      </c>
    </row>
    <row r="126" ht="24.5" customHeight="1" spans="1:7">
      <c r="A126" s="6">
        <v>4</v>
      </c>
      <c r="B126" s="7" t="s">
        <v>134</v>
      </c>
      <c r="C126" s="35" t="s">
        <v>138</v>
      </c>
      <c r="D126" s="9">
        <v>380</v>
      </c>
      <c r="E126" s="9">
        <v>380</v>
      </c>
      <c r="F126" s="12"/>
      <c r="G126" s="10">
        <v>810</v>
      </c>
    </row>
    <row r="127" ht="24.5" customHeight="1" spans="1:7">
      <c r="A127" s="6"/>
      <c r="B127" s="17" t="s">
        <v>139</v>
      </c>
      <c r="C127" s="28" t="s">
        <v>140</v>
      </c>
      <c r="D127" s="32">
        <f>SUM(D123:D126)</f>
        <v>1806</v>
      </c>
      <c r="E127" s="32">
        <f>SUM(E123:E126)</f>
        <v>1806</v>
      </c>
      <c r="F127" s="32">
        <f>SUM(F123:F126)</f>
        <v>0</v>
      </c>
      <c r="G127" s="33">
        <f>SUM(G123:G126)</f>
        <v>3870</v>
      </c>
    </row>
    <row r="128" ht="24.5" customHeight="1" spans="1:7">
      <c r="A128" s="6" t="s">
        <v>141</v>
      </c>
      <c r="B128" s="37" t="s">
        <v>142</v>
      </c>
      <c r="C128" s="38" t="s">
        <v>143</v>
      </c>
      <c r="D128" s="32">
        <v>500</v>
      </c>
      <c r="E128" s="32">
        <v>200</v>
      </c>
      <c r="F128" s="32">
        <v>300</v>
      </c>
      <c r="G128" s="33">
        <f ca="1">149500/($E$129+$F$129)*(E128+F128)</f>
        <v>1049.13635376064</v>
      </c>
    </row>
    <row r="129" ht="24.5" customHeight="1" spans="1:7">
      <c r="A129" s="6"/>
      <c r="B129" s="17" t="s">
        <v>144</v>
      </c>
      <c r="C129" s="28" t="s">
        <v>145</v>
      </c>
      <c r="D129" s="33">
        <f>D31+D60+D80+D91+D98+D111+D122+D127+D128</f>
        <v>72143.36</v>
      </c>
      <c r="E129" s="33">
        <f>E31+E60+E80+E91+E98+E111+E122+E127+E128</f>
        <v>65229.67</v>
      </c>
      <c r="F129" s="33">
        <f ca="1">F31+F60+F80+F91+F98+F111+F122+F127+F128</f>
        <v>6019.41</v>
      </c>
      <c r="G129" s="33">
        <f ca="1">G31+G60+G80+G91+G98+G111+G122+G127+G128</f>
        <v>152075.107466931</v>
      </c>
    </row>
    <row r="130" ht="37" customHeight="1" spans="1:7">
      <c r="B130" s="43"/>
      <c r="C130" s="43"/>
      <c r="D130" s="43"/>
      <c r="E130" s="43"/>
      <c r="F130" s="43"/>
      <c r="G130" s="43"/>
    </row>
  </sheetData>
  <mergeCells count="2">
    <mergeCell ref="B1:G1"/>
    <mergeCell ref="B130:G130"/>
  </mergeCells>
  <pageMargins left="0.700694444444445" right="0.700694444444445" top="0.357638888888889" bottom="0.35763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2026-09-10T02:40:37Z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6C9B1CD1C3D34B23AFBE3707926DBFD9_13</vt:lpwstr>
  </property>
  <property fmtid="{D5CDD505-2E9C-101B-9397-08002B2CF9AE}" pid="4" name="CalculationRule">
    <vt:i4>0</vt:i4>
  </property>
</Properties>
</file>